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meti\Documents\BKP-29-01-2024\Obras 2025\PROJETOS 2025\IBI021_202505-000 - Ampliação Farmácia e PS Vila Maria\Licitação\"/>
    </mc:Choice>
  </mc:AlternateContent>
  <xr:revisionPtr revIDLastSave="0" documentId="8_{96288A2E-7136-4BDC-9645-4CCC5EBA7FCA}" xr6:coauthVersionLast="36" xr6:coauthVersionMax="36" xr10:uidLastSave="{00000000-0000-0000-0000-000000000000}"/>
  <bookViews>
    <workbookView xWindow="0" yWindow="0" windowWidth="24000" windowHeight="9405" tabRatio="500" xr2:uid="{00000000-000D-0000-FFFF-FFFF00000000}"/>
  </bookViews>
  <sheets>
    <sheet name="Crono" sheetId="2" r:id="rId1"/>
    <sheet name="Crono (2)" sheetId="3" r:id="rId2"/>
  </sheets>
  <definedNames>
    <definedName name="_xlnm.Print_Area" localSheetId="0">Crono!$B$2:$I$66</definedName>
    <definedName name="_xlnm.Print_Area" localSheetId="1">'Crono (2)'!$B$2:$K$99</definedName>
  </definedNames>
  <calcPr calcId="191029"/>
</workbook>
</file>

<file path=xl/calcChain.xml><?xml version="1.0" encoding="utf-8"?>
<calcChain xmlns="http://schemas.openxmlformats.org/spreadsheetml/2006/main">
  <c r="I57" i="2" l="1"/>
  <c r="I20" i="2"/>
  <c r="I17" i="2"/>
  <c r="C20" i="2"/>
  <c r="C17" i="2"/>
  <c r="D17" i="2" s="1"/>
  <c r="C14" i="2"/>
  <c r="I25" i="2" l="1"/>
  <c r="I14" i="2"/>
  <c r="I23" i="2"/>
  <c r="I28" i="2"/>
  <c r="I34" i="2"/>
  <c r="C57" i="2" l="1"/>
  <c r="H57" i="2"/>
  <c r="D20" i="2"/>
  <c r="I31" i="2"/>
  <c r="F57" i="2"/>
  <c r="E57" i="2"/>
  <c r="D57" i="2"/>
  <c r="G57" i="2"/>
  <c r="I55" i="2" l="1"/>
  <c r="I52" i="2"/>
  <c r="I49" i="2"/>
  <c r="I46" i="2"/>
  <c r="I43" i="2"/>
  <c r="I40" i="2"/>
  <c r="I37" i="2"/>
  <c r="D12" i="2" l="1"/>
  <c r="E12" i="2" s="1"/>
  <c r="F12" i="2" s="1"/>
  <c r="G12" i="2" s="1"/>
  <c r="H12" i="2" s="1"/>
</calcChain>
</file>

<file path=xl/sharedStrings.xml><?xml version="1.0" encoding="utf-8"?>
<sst xmlns="http://schemas.openxmlformats.org/spreadsheetml/2006/main" count="63" uniqueCount="48">
  <si>
    <t>PREFEITURA MUNICIPAL DA ESTÂNCIA TURÍSTICA DE IBITINGA</t>
  </si>
  <si>
    <t>Secretário de Obras Públicas</t>
  </si>
  <si>
    <t>CRONOGRAMA FÍSICO-FINANCEIRO</t>
  </si>
  <si>
    <t>TOTAL</t>
  </si>
  <si>
    <t>SERVIÇOS</t>
  </si>
  <si>
    <t>MÊS</t>
  </si>
  <si>
    <t>MÊS 1</t>
  </si>
  <si>
    <t>MÊS 2</t>
  </si>
  <si>
    <t>MÊS 01</t>
  </si>
  <si>
    <t>MÊS 02</t>
  </si>
  <si>
    <t>Henrique Faustino do Nascimento Silva</t>
  </si>
  <si>
    <t>Secretario de Obras Públicas</t>
  </si>
  <si>
    <t>SERVIÇOS PRELIMINARES</t>
  </si>
  <si>
    <t>FUNDAÇÃO</t>
  </si>
  <si>
    <t>ALVENARIA DE VEDAÇÃO</t>
  </si>
  <si>
    <t>SUPRAESTRUTURA</t>
  </si>
  <si>
    <t xml:space="preserve">VIGAS INTERMEDIARIAS </t>
  </si>
  <si>
    <t>ELÉTRICA</t>
  </si>
  <si>
    <t>ESQUADRIAS</t>
  </si>
  <si>
    <t>PISO INTERNO</t>
  </si>
  <si>
    <t>REVESTIMENTO INTERNO</t>
  </si>
  <si>
    <t>ACESSIBILIDADE</t>
  </si>
  <si>
    <t>REVESTIMENTO EXTERNO</t>
  </si>
  <si>
    <t>PINTURA INTERNA E EXTERNA</t>
  </si>
  <si>
    <t>HIDRÁULICA</t>
  </si>
  <si>
    <t>CONCRETO EXTERNO</t>
  </si>
  <si>
    <t>TOTAL C/ BDI</t>
  </si>
  <si>
    <t>Base: CDHU boletim 197 com desoneração</t>
  </si>
  <si>
    <t>OITÃO (2 ÁGUAS)</t>
  </si>
  <si>
    <t>COBERTURA (2 ÁGUAS)</t>
  </si>
  <si>
    <r>
      <t xml:space="preserve">Objeto: </t>
    </r>
    <r>
      <rPr>
        <sz val="12"/>
        <color rgb="FF000000"/>
        <rFont val="Arial"/>
        <family val="2"/>
      </rPr>
      <t>Construção de banheiros na quadra do Jardim Paineiras I e restauração do piso da quadra - "Limpeza e pintura"</t>
    </r>
  </si>
  <si>
    <r>
      <t xml:space="preserve">Local: </t>
    </r>
    <r>
      <rPr>
        <sz val="12"/>
        <color rgb="FF000000"/>
        <rFont val="Arial"/>
        <family val="2"/>
      </rPr>
      <t>Rua Alberto Janes Esquina com a Rua Rosa Simões Fernandes, S/N, Jardim das Paineiras I</t>
    </r>
  </si>
  <si>
    <t>Data de elaboração: 07/07/2025</t>
  </si>
  <si>
    <t>QUADRA</t>
  </si>
  <si>
    <t>MÊS 3</t>
  </si>
  <si>
    <t>MÊS 4</t>
  </si>
  <si>
    <t>MÊS 5</t>
  </si>
  <si>
    <t>MÊS 6</t>
  </si>
  <si>
    <t>DIVISÓRIA E FECHAMENTO</t>
  </si>
  <si>
    <t>Base: CDHU boletim 197</t>
  </si>
  <si>
    <t>Local: Rua Expedicionário Kay Jenson Esquina com Avenida Albino de Batista</t>
  </si>
  <si>
    <t>Objeto: Ampliação Farmácia e Posto de Saúde Vila Maria</t>
  </si>
  <si>
    <t>Data: 17/07/2025</t>
  </si>
  <si>
    <t>ALVENARIA DE VEDAÇAO</t>
  </si>
  <si>
    <t>VIGAS INTERMEDIARIAS</t>
  </si>
  <si>
    <t>OITAO</t>
  </si>
  <si>
    <t>COBERTURA</t>
  </si>
  <si>
    <t>ELETRICA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</si>
</sst>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* #,##0.00_-;\-&quot;R$&quot;* #,##0.00_-;_-&quot;R$&quot;* &quot;-&quot;??_-;_-@_-"/>
    <numFmt numFmtId="43" formatCode="_-* #,##0.00_-;\-* #,##0.00_-;_-* &quot;-&quot;??_-;_-@_-"/>
    <numFmt numFmtId="164" formatCode="#,##0.00\ ;&quot; (&quot;#,##0.00\);&quot; -&quot;#\ ;@\ "/>
    <numFmt numFmtId="165" formatCode="&quot; R$&quot;#,##0.00\ ;&quot; R$(&quot;#,##0.00\);&quot; R$-&quot;#\ ;@\ "/>
    <numFmt numFmtId="166" formatCode="_(* #,##0.00_);_(* \(#,##0.00\);_(* \-??_);_(@_)"/>
  </numFmts>
  <fonts count="34">
    <font>
      <sz val="11"/>
      <color rgb="FF000000"/>
      <name val="Arial"/>
      <charset val="1"/>
    </font>
    <font>
      <sz val="10"/>
      <color rgb="FFFFFFFF"/>
      <name val="Arial"/>
      <charset val="1"/>
    </font>
    <font>
      <b/>
      <sz val="10"/>
      <color rgb="FF000000"/>
      <name val="Arial"/>
      <charset val="1"/>
    </font>
    <font>
      <sz val="10"/>
      <color rgb="FFCC0000"/>
      <name val="Arial"/>
      <charset val="1"/>
    </font>
    <font>
      <b/>
      <sz val="10"/>
      <color rgb="FFFFFFFF"/>
      <name val="Arial"/>
      <charset val="1"/>
    </font>
    <font>
      <i/>
      <sz val="10"/>
      <color rgb="FF808080"/>
      <name val="Arial"/>
      <charset val="1"/>
    </font>
    <font>
      <sz val="10"/>
      <color rgb="FF006600"/>
      <name val="Arial"/>
      <charset val="1"/>
    </font>
    <font>
      <b/>
      <sz val="24"/>
      <color rgb="FF000000"/>
      <name val="Arial"/>
      <charset val="1"/>
    </font>
    <font>
      <sz val="18"/>
      <color rgb="FF000000"/>
      <name val="Arial"/>
      <charset val="1"/>
    </font>
    <font>
      <sz val="12"/>
      <color rgb="FF000000"/>
      <name val="Arial"/>
      <charset val="1"/>
    </font>
    <font>
      <u/>
      <sz val="10"/>
      <color rgb="FF0000EE"/>
      <name val="Arial"/>
      <charset val="1"/>
    </font>
    <font>
      <sz val="10"/>
      <color rgb="FF996600"/>
      <name val="Arial"/>
      <charset val="1"/>
    </font>
    <font>
      <sz val="10"/>
      <name val="Arial"/>
      <family val="2"/>
      <charset val="1"/>
    </font>
    <font>
      <sz val="10"/>
      <color rgb="FF333333"/>
      <name val="Arial"/>
      <charset val="1"/>
    </font>
    <font>
      <b/>
      <i/>
      <u/>
      <sz val="10"/>
      <color rgb="FF000000"/>
      <name val="Arial"/>
      <charset val="1"/>
    </font>
    <font>
      <sz val="12"/>
      <color rgb="FF000000"/>
      <name val="Arial1"/>
      <charset val="1"/>
    </font>
    <font>
      <b/>
      <sz val="16"/>
      <color rgb="FF000000"/>
      <name val="Arial1"/>
      <charset val="1"/>
    </font>
    <font>
      <sz val="10"/>
      <color rgb="FF000000"/>
      <name val="Arial"/>
      <family val="2"/>
      <charset val="1"/>
    </font>
    <font>
      <b/>
      <sz val="12"/>
      <color rgb="FF000000"/>
      <name val="Arial1"/>
      <charset val="1"/>
    </font>
    <font>
      <b/>
      <sz val="12"/>
      <color rgb="FF000000"/>
      <name val="Arial"/>
      <family val="2"/>
      <charset val="1"/>
    </font>
    <font>
      <i/>
      <sz val="12"/>
      <color rgb="FF000000"/>
      <name val="Arial1"/>
      <charset val="1"/>
    </font>
    <font>
      <sz val="11"/>
      <color rgb="FF000000"/>
      <name val="Arial"/>
      <charset val="1"/>
    </font>
    <font>
      <sz val="12"/>
      <color rgb="FF000000"/>
      <name val="Arial1"/>
    </font>
    <font>
      <sz val="11"/>
      <color rgb="FF000000"/>
      <name val="Calibri"/>
      <family val="2"/>
      <charset val="1"/>
    </font>
    <font>
      <b/>
      <sz val="12"/>
      <color rgb="FF000000"/>
      <name val="Arial1"/>
    </font>
    <font>
      <b/>
      <sz val="11"/>
      <color theme="1"/>
      <name val="Calibri"/>
      <family val="2"/>
      <scheme val="minor"/>
    </font>
    <font>
      <sz val="12"/>
      <color rgb="FF000000"/>
      <name val="Arial"/>
      <family val="2"/>
      <charset val="1"/>
    </font>
    <font>
      <b/>
      <sz val="14"/>
      <color rgb="FF000000"/>
      <name val="Arial1"/>
      <charset val="1"/>
    </font>
    <font>
      <i/>
      <sz val="14"/>
      <color rgb="FF000000"/>
      <name val="Arial1"/>
      <charset val="1"/>
    </font>
    <font>
      <b/>
      <sz val="11"/>
      <color rgb="FF000000"/>
      <name val="Arial1"/>
      <charset val="1"/>
    </font>
    <font>
      <b/>
      <sz val="11"/>
      <color rgb="FF000000"/>
      <name val="Arial"/>
      <family val="2"/>
      <charset val="1"/>
    </font>
    <font>
      <sz val="12"/>
      <color rgb="FF000000"/>
      <name val="Arial"/>
      <family val="2"/>
    </font>
    <font>
      <sz val="12"/>
      <color rgb="FFFF0000"/>
      <name val="Arial1"/>
      <charset val="1"/>
    </font>
    <font>
      <b/>
      <sz val="12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99999"/>
      </patternFill>
    </fill>
    <fill>
      <patternFill patternType="solid">
        <fgColor rgb="FFDDDDDD"/>
        <bgColor rgb="FFD9D9D9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CCCCCC"/>
        <bgColor rgb="FFD9D9D9"/>
      </patternFill>
    </fill>
    <fill>
      <patternFill patternType="solid">
        <fgColor rgb="FFD9D9D9"/>
        <bgColor rgb="FFDDDDDD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rgb="FFDDDDDD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164" fontId="17" fillId="0" borderId="0"/>
    <xf numFmtId="165" fontId="17" fillId="0" borderId="0"/>
    <xf numFmtId="0" fontId="1" fillId="2" borderId="0"/>
    <xf numFmtId="0" fontId="1" fillId="3" borderId="0"/>
    <xf numFmtId="0" fontId="2" fillId="4" borderId="0"/>
    <xf numFmtId="0" fontId="2" fillId="0" borderId="0"/>
    <xf numFmtId="0" fontId="3" fillId="5" borderId="0"/>
    <xf numFmtId="0" fontId="4" fillId="6" borderId="0"/>
    <xf numFmtId="0" fontId="5" fillId="0" borderId="0"/>
    <xf numFmtId="0" fontId="6" fillId="7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8" borderId="0"/>
    <xf numFmtId="0" fontId="12" fillId="0" borderId="0"/>
    <xf numFmtId="0" fontId="13" fillId="8" borderId="1"/>
    <xf numFmtId="0" fontId="14" fillId="0" borderId="0"/>
    <xf numFmtId="0" fontId="21" fillId="0" borderId="0"/>
    <xf numFmtId="0" fontId="21" fillId="0" borderId="0"/>
    <xf numFmtId="0" fontId="3" fillId="0" borderId="0"/>
    <xf numFmtId="9" fontId="17" fillId="0" borderId="0"/>
    <xf numFmtId="0" fontId="23" fillId="0" borderId="0"/>
    <xf numFmtId="0" fontId="23" fillId="0" borderId="0"/>
    <xf numFmtId="166" fontId="23" fillId="0" borderId="0" applyBorder="0" applyProtection="0"/>
    <xf numFmtId="166" fontId="23" fillId="0" borderId="0" applyBorder="0" applyProtection="0"/>
    <xf numFmtId="43" fontId="23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107">
    <xf numFmtId="0" fontId="0" fillId="0" borderId="0" xfId="0"/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6" fillId="0" borderId="0" xfId="1" applyNumberFormat="1" applyFont="1" applyBorder="1" applyAlignment="1" applyProtection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18" fillId="10" borderId="3" xfId="0" applyFont="1" applyFill="1" applyBorder="1" applyAlignment="1">
      <alignment horizontal="center" vertical="center"/>
    </xf>
    <xf numFmtId="0" fontId="18" fillId="10" borderId="4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right" vertical="center"/>
    </xf>
    <xf numFmtId="0" fontId="18" fillId="10" borderId="5" xfId="0" applyFont="1" applyFill="1" applyBorder="1" applyAlignment="1">
      <alignment horizontal="right" vertical="center"/>
    </xf>
    <xf numFmtId="0" fontId="18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2" fontId="15" fillId="0" borderId="0" xfId="0" applyNumberFormat="1" applyFont="1" applyFill="1" applyBorder="1" applyAlignment="1">
      <alignment horizontal="left" vertical="center" wrapText="1"/>
    </xf>
    <xf numFmtId="4" fontId="25" fillId="0" borderId="0" xfId="0" applyNumberFormat="1" applyFont="1" applyFill="1" applyBorder="1"/>
    <xf numFmtId="0" fontId="16" fillId="0" borderId="0" xfId="1" applyNumberFormat="1" applyFont="1" applyBorder="1" applyAlignment="1" applyProtection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0" fontId="16" fillId="0" borderId="0" xfId="1" applyNumberFormat="1" applyFont="1" applyBorder="1" applyAlignment="1" applyProtection="1">
      <alignment vertical="center" wrapText="1"/>
    </xf>
    <xf numFmtId="0" fontId="18" fillId="0" borderId="0" xfId="1" applyNumberFormat="1" applyFont="1" applyBorder="1" applyAlignment="1" applyProtection="1">
      <alignment vertical="center" wrapText="1"/>
    </xf>
    <xf numFmtId="0" fontId="19" fillId="0" borderId="0" xfId="1" applyNumberFormat="1" applyFont="1" applyBorder="1" applyAlignment="1" applyProtection="1">
      <alignment vertical="center" wrapText="1"/>
    </xf>
    <xf numFmtId="0" fontId="19" fillId="0" borderId="0" xfId="1" applyNumberFormat="1" applyFont="1" applyBorder="1" applyAlignment="1" applyProtection="1">
      <alignment vertical="center"/>
    </xf>
    <xf numFmtId="0" fontId="29" fillId="0" borderId="0" xfId="1" applyNumberFormat="1" applyFont="1" applyBorder="1" applyAlignment="1" applyProtection="1">
      <alignment vertical="center" wrapText="1"/>
    </xf>
    <xf numFmtId="0" fontId="30" fillId="0" borderId="0" xfId="1" applyNumberFormat="1" applyFont="1" applyBorder="1" applyAlignment="1" applyProtection="1">
      <alignment horizontal="left" vertical="center" wrapText="1"/>
    </xf>
    <xf numFmtId="0" fontId="30" fillId="0" borderId="0" xfId="1" applyNumberFormat="1" applyFont="1" applyBorder="1" applyAlignment="1" applyProtection="1">
      <alignment horizontal="left" vertical="center"/>
    </xf>
    <xf numFmtId="165" fontId="15" fillId="0" borderId="0" xfId="0" applyNumberFormat="1" applyFont="1" applyFill="1" applyBorder="1" applyAlignment="1">
      <alignment horizontal="left" vertical="center" wrapText="1"/>
    </xf>
    <xf numFmtId="0" fontId="15" fillId="11" borderId="4" xfId="0" applyFont="1" applyFill="1" applyBorder="1" applyAlignment="1">
      <alignment horizontal="center" vertical="center" wrapText="1"/>
    </xf>
    <xf numFmtId="0" fontId="15" fillId="11" borderId="12" xfId="0" applyFont="1" applyFill="1" applyBorder="1" applyAlignment="1">
      <alignment horizontal="left" vertical="center" wrapText="1"/>
    </xf>
    <xf numFmtId="165" fontId="26" fillId="0" borderId="5" xfId="2" applyFont="1" applyBorder="1"/>
    <xf numFmtId="2" fontId="15" fillId="0" borderId="0" xfId="0" applyNumberFormat="1" applyFont="1" applyBorder="1" applyAlignment="1">
      <alignment horizontal="left" vertical="center" wrapText="1"/>
    </xf>
    <xf numFmtId="0" fontId="24" fillId="11" borderId="8" xfId="0" applyFont="1" applyFill="1" applyBorder="1" applyAlignment="1">
      <alignment horizontal="left" vertical="center" wrapText="1"/>
    </xf>
    <xf numFmtId="0" fontId="24" fillId="11" borderId="12" xfId="0" applyFont="1" applyFill="1" applyBorder="1" applyAlignment="1">
      <alignment horizontal="left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11" borderId="3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165" fontId="26" fillId="12" borderId="5" xfId="2" applyFont="1" applyFill="1" applyBorder="1" applyAlignment="1">
      <alignment horizontal="center"/>
    </xf>
    <xf numFmtId="165" fontId="26" fillId="12" borderId="10" xfId="2" applyFont="1" applyFill="1" applyBorder="1" applyAlignment="1">
      <alignment horizontal="center"/>
    </xf>
    <xf numFmtId="0" fontId="15" fillId="12" borderId="5" xfId="0" applyFont="1" applyFill="1" applyBorder="1" applyAlignment="1">
      <alignment horizontal="center" vertical="center" wrapText="1"/>
    </xf>
    <xf numFmtId="165" fontId="26" fillId="12" borderId="0" xfId="2" applyFont="1" applyFill="1" applyAlignment="1">
      <alignment horizontal="center"/>
    </xf>
    <xf numFmtId="0" fontId="15" fillId="12" borderId="5" xfId="0" applyFont="1" applyFill="1" applyBorder="1" applyAlignment="1">
      <alignment vertical="center" wrapText="1"/>
    </xf>
    <xf numFmtId="165" fontId="26" fillId="0" borderId="0" xfId="2" applyFont="1"/>
    <xf numFmtId="165" fontId="15" fillId="12" borderId="5" xfId="0" applyNumberFormat="1" applyFont="1" applyFill="1" applyBorder="1" applyAlignment="1">
      <alignment horizontal="center" vertical="center" wrapText="1"/>
    </xf>
    <xf numFmtId="9" fontId="15" fillId="13" borderId="3" xfId="28" applyFont="1" applyFill="1" applyBorder="1" applyAlignment="1">
      <alignment horizontal="center" vertical="center" wrapText="1"/>
    </xf>
    <xf numFmtId="0" fontId="32" fillId="13" borderId="3" xfId="0" applyFont="1" applyFill="1" applyBorder="1" applyAlignment="1">
      <alignment horizontal="center" vertical="center" wrapText="1"/>
    </xf>
    <xf numFmtId="0" fontId="15" fillId="13" borderId="3" xfId="0" applyFont="1" applyFill="1" applyBorder="1" applyAlignment="1">
      <alignment horizontal="center" vertical="center" wrapText="1"/>
    </xf>
    <xf numFmtId="9" fontId="15" fillId="13" borderId="9" xfId="28" applyFont="1" applyFill="1" applyBorder="1" applyAlignment="1">
      <alignment horizontal="center" vertical="center" wrapText="1"/>
    </xf>
    <xf numFmtId="9" fontId="15" fillId="13" borderId="13" xfId="28" applyFont="1" applyFill="1" applyBorder="1" applyAlignment="1">
      <alignment horizontal="center" vertical="center" wrapText="1"/>
    </xf>
    <xf numFmtId="0" fontId="15" fillId="13" borderId="3" xfId="0" applyFont="1" applyFill="1" applyBorder="1" applyAlignment="1">
      <alignment vertical="center" wrapText="1"/>
    </xf>
    <xf numFmtId="9" fontId="31" fillId="13" borderId="4" xfId="28" applyFont="1" applyFill="1" applyBorder="1" applyAlignment="1">
      <alignment horizontal="center" vertical="center" wrapText="1"/>
    </xf>
    <xf numFmtId="165" fontId="31" fillId="0" borderId="0" xfId="2" applyFont="1" applyAlignment="1">
      <alignment horizontal="center"/>
    </xf>
    <xf numFmtId="4" fontId="15" fillId="0" borderId="0" xfId="0" applyNumberFormat="1" applyFont="1" applyFill="1" applyBorder="1" applyAlignment="1">
      <alignment horizontal="left" vertical="center" wrapText="1"/>
    </xf>
    <xf numFmtId="0" fontId="16" fillId="0" borderId="0" xfId="1" applyNumberFormat="1" applyFont="1" applyBorder="1" applyAlignment="1" applyProtection="1">
      <alignment horizontal="center" vertical="center" wrapText="1"/>
    </xf>
    <xf numFmtId="0" fontId="18" fillId="10" borderId="5" xfId="0" applyFont="1" applyFill="1" applyBorder="1" applyAlignment="1">
      <alignment horizontal="center" vertical="center"/>
    </xf>
    <xf numFmtId="44" fontId="15" fillId="10" borderId="4" xfId="22" applyNumberFormat="1" applyFont="1" applyFill="1" applyBorder="1" applyAlignment="1" applyProtection="1">
      <alignment horizontal="center" vertical="center"/>
    </xf>
    <xf numFmtId="44" fontId="15" fillId="0" borderId="3" xfId="0" applyNumberFormat="1" applyFont="1" applyBorder="1" applyAlignment="1">
      <alignment horizontal="center" vertical="center"/>
    </xf>
    <xf numFmtId="44" fontId="15" fillId="0" borderId="5" xfId="2" applyNumberFormat="1" applyFont="1" applyBorder="1" applyAlignment="1" applyProtection="1">
      <alignment horizontal="center" vertical="center"/>
    </xf>
    <xf numFmtId="44" fontId="15" fillId="0" borderId="9" xfId="0" applyNumberFormat="1" applyFont="1" applyBorder="1" applyAlignment="1">
      <alignment horizontal="center" vertical="center"/>
    </xf>
    <xf numFmtId="44" fontId="15" fillId="14" borderId="4" xfId="22" applyNumberFormat="1" applyFont="1" applyFill="1" applyBorder="1" applyAlignment="1" applyProtection="1">
      <alignment horizontal="center" vertical="center"/>
    </xf>
    <xf numFmtId="44" fontId="26" fillId="11" borderId="4" xfId="2" applyNumberFormat="1" applyFont="1" applyFill="1" applyBorder="1"/>
    <xf numFmtId="44" fontId="26" fillId="11" borderId="0" xfId="2" applyNumberFormat="1" applyFont="1" applyFill="1"/>
    <xf numFmtId="44" fontId="15" fillId="0" borderId="11" xfId="2" applyNumberFormat="1" applyFont="1" applyBorder="1" applyAlignment="1" applyProtection="1">
      <alignment horizontal="center" vertical="center"/>
    </xf>
    <xf numFmtId="44" fontId="15" fillId="9" borderId="4" xfId="2" applyNumberFormat="1" applyFont="1" applyFill="1" applyBorder="1" applyAlignment="1" applyProtection="1">
      <alignment horizontal="center" vertical="center"/>
    </xf>
    <xf numFmtId="165" fontId="24" fillId="9" borderId="4" xfId="2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165" fontId="18" fillId="9" borderId="4" xfId="2" applyFont="1" applyFill="1" applyBorder="1" applyAlignment="1" applyProtection="1">
      <alignment horizontal="center" vertical="center"/>
    </xf>
    <xf numFmtId="44" fontId="18" fillId="11" borderId="0" xfId="0" applyNumberFormat="1" applyFont="1" applyFill="1" applyBorder="1" applyAlignment="1">
      <alignment horizontal="left" vertical="center" wrapText="1"/>
    </xf>
    <xf numFmtId="0" fontId="15" fillId="0" borderId="14" xfId="0" applyFont="1" applyBorder="1" applyAlignment="1">
      <alignment horizontal="center" vertical="center" wrapText="1"/>
    </xf>
    <xf numFmtId="44" fontId="24" fillId="11" borderId="3" xfId="0" applyNumberFormat="1" applyFont="1" applyFill="1" applyBorder="1" applyAlignment="1">
      <alignment horizontal="center" vertical="center"/>
    </xf>
    <xf numFmtId="44" fontId="24" fillId="11" borderId="4" xfId="0" applyNumberFormat="1" applyFont="1" applyFill="1" applyBorder="1" applyAlignment="1">
      <alignment horizontal="center" vertical="center"/>
    </xf>
    <xf numFmtId="44" fontId="24" fillId="11" borderId="5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165" fontId="18" fillId="11" borderId="3" xfId="0" applyNumberFormat="1" applyFont="1" applyFill="1" applyBorder="1" applyAlignment="1">
      <alignment horizontal="center" vertical="center"/>
    </xf>
    <xf numFmtId="0" fontId="18" fillId="11" borderId="4" xfId="0" applyFont="1" applyFill="1" applyBorder="1" applyAlignment="1">
      <alignment horizontal="center" vertical="center"/>
    </xf>
    <xf numFmtId="0" fontId="18" fillId="11" borderId="5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22" fillId="10" borderId="3" xfId="0" applyFont="1" applyFill="1" applyBorder="1" applyAlignment="1">
      <alignment horizontal="center" vertical="center" wrapText="1"/>
    </xf>
    <xf numFmtId="0" fontId="22" fillId="10" borderId="4" xfId="0" applyFont="1" applyFill="1" applyBorder="1" applyAlignment="1">
      <alignment horizontal="center" vertical="center" wrapText="1"/>
    </xf>
    <xf numFmtId="0" fontId="22" fillId="10" borderId="5" xfId="0" applyFont="1" applyFill="1" applyBorder="1" applyAlignment="1">
      <alignment horizontal="center" vertical="center" wrapText="1"/>
    </xf>
    <xf numFmtId="0" fontId="22" fillId="10" borderId="2" xfId="0" applyFont="1" applyFill="1" applyBorder="1" applyAlignment="1">
      <alignment horizontal="center" vertical="center" wrapText="1"/>
    </xf>
    <xf numFmtId="0" fontId="16" fillId="0" borderId="0" xfId="1" applyNumberFormat="1" applyFont="1" applyBorder="1" applyAlignment="1" applyProtection="1">
      <alignment horizontal="center" vertical="center" wrapText="1"/>
    </xf>
    <xf numFmtId="0" fontId="18" fillId="0" borderId="0" xfId="1" applyNumberFormat="1" applyFont="1" applyBorder="1" applyAlignment="1" applyProtection="1">
      <alignment horizontal="left" vertical="center" wrapText="1"/>
    </xf>
    <xf numFmtId="0" fontId="19" fillId="0" borderId="0" xfId="1" applyNumberFormat="1" applyFont="1" applyBorder="1" applyAlignment="1" applyProtection="1">
      <alignment horizontal="left" vertical="center" wrapText="1"/>
    </xf>
    <xf numFmtId="0" fontId="19" fillId="0" borderId="0" xfId="1" applyNumberFormat="1" applyFont="1" applyBorder="1" applyAlignment="1" applyProtection="1">
      <alignment horizontal="left" vertical="center"/>
    </xf>
    <xf numFmtId="0" fontId="22" fillId="10" borderId="6" xfId="0" applyFont="1" applyFill="1" applyBorder="1" applyAlignment="1">
      <alignment horizontal="center" vertical="center" wrapText="1"/>
    </xf>
    <xf numFmtId="0" fontId="15" fillId="11" borderId="3" xfId="0" applyFont="1" applyFill="1" applyBorder="1" applyAlignment="1">
      <alignment horizontal="left" vertical="center" wrapText="1"/>
    </xf>
    <xf numFmtId="0" fontId="15" fillId="11" borderId="5" xfId="0" applyFont="1" applyFill="1" applyBorder="1" applyAlignment="1">
      <alignment horizontal="left" vertical="center" wrapText="1"/>
    </xf>
    <xf numFmtId="165" fontId="19" fillId="11" borderId="3" xfId="2" applyFont="1" applyFill="1" applyBorder="1" applyAlignment="1">
      <alignment horizontal="center" vertical="center"/>
    </xf>
    <xf numFmtId="165" fontId="19" fillId="11" borderId="5" xfId="2" applyFont="1" applyFill="1" applyBorder="1" applyAlignment="1">
      <alignment horizontal="center" vertical="center"/>
    </xf>
    <xf numFmtId="0" fontId="30" fillId="0" borderId="0" xfId="1" applyNumberFormat="1" applyFont="1" applyBorder="1" applyAlignment="1" applyProtection="1">
      <alignment horizontal="left" vertical="center" wrapText="1"/>
    </xf>
    <xf numFmtId="0" fontId="27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4" fillId="11" borderId="9" xfId="0" applyFont="1" applyFill="1" applyBorder="1" applyAlignment="1">
      <alignment horizontal="center" vertical="center" wrapText="1"/>
    </xf>
    <xf numFmtId="0" fontId="24" fillId="11" borderId="7" xfId="0" applyFont="1" applyFill="1" applyBorder="1" applyAlignment="1">
      <alignment horizontal="center" vertical="center" wrapText="1"/>
    </xf>
    <xf numFmtId="0" fontId="24" fillId="11" borderId="11" xfId="0" applyFont="1" applyFill="1" applyBorder="1" applyAlignment="1">
      <alignment horizontal="center" vertical="center" wrapText="1"/>
    </xf>
    <xf numFmtId="49" fontId="15" fillId="11" borderId="3" xfId="0" applyNumberFormat="1" applyFont="1" applyFill="1" applyBorder="1" applyAlignment="1">
      <alignment horizontal="left" vertical="center" wrapText="1"/>
    </xf>
    <xf numFmtId="0" fontId="27" fillId="0" borderId="0" xfId="1" applyNumberFormat="1" applyFont="1" applyBorder="1" applyAlignment="1" applyProtection="1">
      <alignment horizontal="center" vertical="center" wrapText="1"/>
    </xf>
    <xf numFmtId="0" fontId="29" fillId="0" borderId="0" xfId="1" applyNumberFormat="1" applyFont="1" applyBorder="1" applyAlignment="1" applyProtection="1">
      <alignment horizontal="left" vertical="center" wrapText="1"/>
    </xf>
    <xf numFmtId="0" fontId="30" fillId="0" borderId="0" xfId="1" applyNumberFormat="1" applyFont="1" applyBorder="1" applyAlignment="1" applyProtection="1">
      <alignment horizontal="left" vertical="center"/>
    </xf>
    <xf numFmtId="165" fontId="18" fillId="11" borderId="3" xfId="0" applyNumberFormat="1" applyFont="1" applyFill="1" applyBorder="1" applyAlignment="1">
      <alignment horizontal="center" vertical="center" wrapText="1"/>
    </xf>
    <xf numFmtId="165" fontId="18" fillId="11" borderId="5" xfId="0" applyNumberFormat="1" applyFont="1" applyFill="1" applyBorder="1" applyAlignment="1">
      <alignment horizontal="center" vertical="center" wrapText="1"/>
    </xf>
    <xf numFmtId="165" fontId="33" fillId="11" borderId="3" xfId="2" applyFont="1" applyFill="1" applyBorder="1" applyAlignment="1">
      <alignment horizontal="center" vertical="center"/>
    </xf>
    <xf numFmtId="165" fontId="33" fillId="11" borderId="5" xfId="2" applyFont="1" applyFill="1" applyBorder="1" applyAlignment="1">
      <alignment horizontal="center" vertical="center"/>
    </xf>
  </cellXfs>
  <cellStyles count="29">
    <cellStyle name="Accent 1 5" xfId="3" xr:uid="{00000000-0005-0000-0000-000006000000}"/>
    <cellStyle name="Accent 2 6" xfId="4" xr:uid="{00000000-0005-0000-0000-000007000000}"/>
    <cellStyle name="Accent 3 7" xfId="5" xr:uid="{00000000-0005-0000-0000-000008000000}"/>
    <cellStyle name="Accent 4" xfId="6" xr:uid="{00000000-0005-0000-0000-000009000000}"/>
    <cellStyle name="Bad 8" xfId="7" xr:uid="{00000000-0005-0000-0000-00000A000000}"/>
    <cellStyle name="Error 9" xfId="8" xr:uid="{00000000-0005-0000-0000-00000B000000}"/>
    <cellStyle name="Excel Built-in Explanatory Text" xfId="26" xr:uid="{00000000-0005-0000-0000-000008000000}"/>
    <cellStyle name="Excel Built-in Percent 10" xfId="22" xr:uid="{00000000-0005-0000-0000-000019000000}"/>
    <cellStyle name="Footnote 11" xfId="9" xr:uid="{00000000-0005-0000-0000-00000C000000}"/>
    <cellStyle name="Good 12" xfId="10" xr:uid="{00000000-0005-0000-0000-00000D000000}"/>
    <cellStyle name="Heading (user) 13" xfId="11" xr:uid="{00000000-0005-0000-0000-00000E000000}"/>
    <cellStyle name="Heading 1 14" xfId="12" xr:uid="{00000000-0005-0000-0000-00000F000000}"/>
    <cellStyle name="Heading 2 15" xfId="13" xr:uid="{00000000-0005-0000-0000-000010000000}"/>
    <cellStyle name="Hyperlink 16" xfId="14" xr:uid="{00000000-0005-0000-0000-000011000000}"/>
    <cellStyle name="Moeda" xfId="2" builtinId="4"/>
    <cellStyle name="Neutral 17" xfId="15" xr:uid="{00000000-0005-0000-0000-000012000000}"/>
    <cellStyle name="Normal" xfId="0" builtinId="0"/>
    <cellStyle name="Normal 2" xfId="16" xr:uid="{00000000-0005-0000-0000-000013000000}"/>
    <cellStyle name="Normal 2 2" xfId="24" xr:uid="{00000000-0005-0000-0000-000006000000}"/>
    <cellStyle name="Normal 3" xfId="23" xr:uid="{00000000-0005-0000-0000-000044000000}"/>
    <cellStyle name="Note 18" xfId="17" xr:uid="{00000000-0005-0000-0000-000014000000}"/>
    <cellStyle name="Porcentagem" xfId="28" builtinId="5"/>
    <cellStyle name="Result (user) 19" xfId="18" xr:uid="{00000000-0005-0000-0000-000015000000}"/>
    <cellStyle name="Status 20" xfId="19" xr:uid="{00000000-0005-0000-0000-000016000000}"/>
    <cellStyle name="Text 21" xfId="20" xr:uid="{00000000-0005-0000-0000-000017000000}"/>
    <cellStyle name="Vírgula" xfId="1" builtinId="3"/>
    <cellStyle name="Vírgula 2" xfId="25" xr:uid="{00000000-0005-0000-0000-000007000000}"/>
    <cellStyle name="Vírgula 3" xfId="27" xr:uid="{00000000-0005-0000-0000-000046000000}"/>
    <cellStyle name="Warning 22" xfId="21" xr:uid="{00000000-0005-0000-0000-000018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CCCCC"/>
      <rgbColor rgb="FF808080"/>
      <rgbColor rgb="FF9999FF"/>
      <rgbColor rgb="FF993366"/>
      <rgbColor rgb="FFFFFFCC"/>
      <rgbColor rgb="FFDDDDDD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5760</xdr:rowOff>
    </xdr:from>
    <xdr:to>
      <xdr:col>2</xdr:col>
      <xdr:colOff>18000</xdr:colOff>
      <xdr:row>11</xdr:row>
      <xdr:rowOff>109800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57720" y="2292840"/>
          <a:ext cx="2206080" cy="48492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10</xdr:row>
      <xdr:rowOff>31160</xdr:rowOff>
    </xdr:from>
    <xdr:to>
      <xdr:col>2</xdr:col>
      <xdr:colOff>0</xdr:colOff>
      <xdr:row>13</xdr:row>
      <xdr:rowOff>165100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796CA8BB-6228-4B14-8972-1AAC6C5A1FFF}"/>
            </a:ext>
          </a:extLst>
        </xdr:cNvPr>
        <xdr:cNvSpPr/>
      </xdr:nvSpPr>
      <xdr:spPr>
        <a:xfrm>
          <a:off x="660400" y="4336460"/>
          <a:ext cx="2374900" cy="692740"/>
        </a:xfrm>
        <a:prstGeom prst="line">
          <a:avLst/>
        </a:prstGeom>
        <a:ln w="0"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MA64"/>
  <sheetViews>
    <sheetView tabSelected="1" view="pageBreakPreview" zoomScale="60" zoomScaleNormal="75" workbookViewId="0">
      <selection activeCell="O58" sqref="O58"/>
    </sheetView>
  </sheetViews>
  <sheetFormatPr defaultColWidth="8.5" defaultRowHeight="15.75"/>
  <cols>
    <col min="1" max="1" width="8.5" style="2"/>
    <col min="2" max="2" width="32.25" style="1" bestFit="1" customWidth="1"/>
    <col min="3" max="3" width="19.75" style="1" bestFit="1" customWidth="1"/>
    <col min="4" max="4" width="19.25" style="1" bestFit="1" customWidth="1"/>
    <col min="5" max="5" width="19.25" style="1" hidden="1" customWidth="1"/>
    <col min="6" max="7" width="19.75" style="1" hidden="1" customWidth="1"/>
    <col min="8" max="8" width="18.875" style="1" hidden="1" customWidth="1"/>
    <col min="9" max="9" width="16.75" style="66" customWidth="1"/>
    <col min="10" max="10" width="10.5" style="2" customWidth="1"/>
    <col min="11" max="11" width="15.75" style="2" customWidth="1"/>
    <col min="12" max="12" width="8.5" style="2"/>
    <col min="13" max="13" width="10.5" style="2" customWidth="1"/>
    <col min="14" max="1015" width="8.5" style="2"/>
    <col min="1016" max="1024" width="10.75" customWidth="1"/>
    <col min="1025" max="1026" width="8.625" customWidth="1"/>
  </cols>
  <sheetData>
    <row r="2" spans="2:10" ht="19.7" customHeight="1">
      <c r="B2" s="84" t="s">
        <v>2</v>
      </c>
      <c r="C2" s="84"/>
      <c r="D2" s="84"/>
      <c r="E2" s="84"/>
      <c r="F2" s="84"/>
      <c r="G2" s="84"/>
      <c r="H2" s="84"/>
      <c r="I2" s="84"/>
    </row>
    <row r="3" spans="2:10" ht="19.7" customHeight="1">
      <c r="B3" s="54"/>
      <c r="C3" s="3"/>
      <c r="D3" s="3"/>
      <c r="E3" s="54"/>
      <c r="F3" s="54"/>
      <c r="G3" s="54"/>
      <c r="H3" s="54"/>
      <c r="I3" s="54"/>
    </row>
    <row r="4" spans="2:10" ht="15.95" customHeight="1">
      <c r="B4" s="85" t="s">
        <v>0</v>
      </c>
      <c r="C4" s="85"/>
      <c r="D4" s="85"/>
      <c r="E4" s="85"/>
      <c r="F4" s="85"/>
      <c r="G4" s="85"/>
      <c r="H4" s="85"/>
      <c r="I4" s="85"/>
    </row>
    <row r="5" spans="2:10" ht="15.95" customHeight="1">
      <c r="B5" s="86" t="s">
        <v>41</v>
      </c>
      <c r="C5" s="86"/>
      <c r="D5" s="86"/>
      <c r="E5" s="86"/>
      <c r="F5" s="86"/>
      <c r="G5" s="86"/>
      <c r="H5" s="86"/>
      <c r="I5" s="86"/>
    </row>
    <row r="6" spans="2:10" ht="15.95" customHeight="1">
      <c r="B6" s="86" t="s">
        <v>40</v>
      </c>
      <c r="C6" s="86"/>
      <c r="D6" s="86"/>
      <c r="E6" s="86"/>
      <c r="F6" s="86"/>
      <c r="G6" s="86"/>
      <c r="H6" s="86"/>
      <c r="I6" s="86"/>
    </row>
    <row r="7" spans="2:10">
      <c r="B7" s="87" t="s">
        <v>39</v>
      </c>
      <c r="C7" s="87"/>
      <c r="D7" s="87"/>
      <c r="E7" s="87"/>
      <c r="F7" s="87"/>
      <c r="G7" s="87"/>
      <c r="H7" s="87"/>
      <c r="I7" s="87"/>
    </row>
    <row r="8" spans="2:10" ht="15.95" customHeight="1">
      <c r="B8" s="86" t="s">
        <v>42</v>
      </c>
      <c r="C8" s="86"/>
      <c r="D8" s="86"/>
      <c r="E8" s="86"/>
      <c r="F8" s="86"/>
      <c r="G8" s="86"/>
      <c r="H8" s="86"/>
      <c r="I8" s="86"/>
    </row>
    <row r="9" spans="2:10">
      <c r="J9" s="2">
        <v>24.52</v>
      </c>
    </row>
    <row r="10" spans="2:10">
      <c r="B10" s="6" t="s">
        <v>5</v>
      </c>
      <c r="C10" s="6" t="s">
        <v>6</v>
      </c>
      <c r="D10" s="6" t="s">
        <v>7</v>
      </c>
      <c r="E10" s="6" t="s">
        <v>34</v>
      </c>
      <c r="F10" s="6" t="s">
        <v>35</v>
      </c>
      <c r="G10" s="6" t="s">
        <v>36</v>
      </c>
      <c r="H10" s="6" t="s">
        <v>37</v>
      </c>
      <c r="I10" s="6"/>
    </row>
    <row r="11" spans="2:10">
      <c r="B11" s="7"/>
      <c r="C11" s="7"/>
      <c r="D11" s="7"/>
      <c r="E11" s="7"/>
      <c r="F11" s="7"/>
      <c r="G11" s="7"/>
      <c r="H11" s="7"/>
      <c r="I11" s="7" t="s">
        <v>26</v>
      </c>
    </row>
    <row r="12" spans="2:10">
      <c r="B12" s="55" t="s">
        <v>4</v>
      </c>
      <c r="C12" s="8">
        <v>30</v>
      </c>
      <c r="D12" s="8">
        <f>C12+30</f>
        <v>60</v>
      </c>
      <c r="E12" s="8">
        <f t="shared" ref="E12:H12" si="0">D12+30</f>
        <v>90</v>
      </c>
      <c r="F12" s="8">
        <f t="shared" si="0"/>
        <v>120</v>
      </c>
      <c r="G12" s="8">
        <f t="shared" si="0"/>
        <v>150</v>
      </c>
      <c r="H12" s="8">
        <f t="shared" si="0"/>
        <v>180</v>
      </c>
      <c r="I12" s="9"/>
    </row>
    <row r="13" spans="2:10" ht="14.25" customHeight="1">
      <c r="B13" s="88" t="s">
        <v>12</v>
      </c>
      <c r="C13" s="57"/>
      <c r="D13" s="57"/>
      <c r="E13" s="57"/>
      <c r="F13" s="57"/>
      <c r="G13" s="57"/>
      <c r="H13" s="57"/>
      <c r="I13" s="67"/>
    </row>
    <row r="14" spans="2:10" ht="14.25" customHeight="1">
      <c r="B14" s="88"/>
      <c r="C14" s="56">
        <f>9603.78*1.2452</f>
        <v>11958.626856000001</v>
      </c>
      <c r="D14" s="56"/>
      <c r="E14" s="56"/>
      <c r="F14" s="56"/>
      <c r="G14" s="56"/>
      <c r="H14" s="56"/>
      <c r="I14" s="65">
        <f>C14</f>
        <v>11958.626856000001</v>
      </c>
    </row>
    <row r="15" spans="2:10" ht="14.25" customHeight="1">
      <c r="B15" s="88"/>
      <c r="C15" s="58"/>
      <c r="D15" s="58"/>
      <c r="E15" s="58"/>
      <c r="F15" s="58"/>
      <c r="G15" s="58"/>
      <c r="H15" s="58"/>
      <c r="I15" s="68"/>
    </row>
    <row r="16" spans="2:10" ht="14.25" customHeight="1">
      <c r="B16" s="88" t="s">
        <v>13</v>
      </c>
      <c r="C16" s="57"/>
      <c r="D16" s="57"/>
      <c r="E16" s="57"/>
      <c r="F16" s="57"/>
      <c r="G16" s="57"/>
      <c r="H16" s="57"/>
      <c r="I16" s="67"/>
    </row>
    <row r="17" spans="2:9" ht="14.25" customHeight="1">
      <c r="B17" s="88"/>
      <c r="C17" s="56">
        <f>41831.68*0.5*1.2452</f>
        <v>26044.403968000002</v>
      </c>
      <c r="D17" s="56">
        <f>C17</f>
        <v>26044.403968000002</v>
      </c>
      <c r="E17" s="56"/>
      <c r="F17" s="56"/>
      <c r="G17" s="56"/>
      <c r="H17" s="56"/>
      <c r="I17" s="69">
        <f>D17+C17</f>
        <v>52088.807936000005</v>
      </c>
    </row>
    <row r="18" spans="2:9" ht="14.25" customHeight="1">
      <c r="B18" s="88"/>
      <c r="C18" s="58"/>
      <c r="D18" s="58"/>
      <c r="E18" s="58"/>
      <c r="F18" s="58"/>
      <c r="G18" s="58"/>
      <c r="H18" s="58"/>
      <c r="I18" s="68"/>
    </row>
    <row r="19" spans="2:9" ht="14.25" customHeight="1">
      <c r="B19" s="83" t="s">
        <v>43</v>
      </c>
      <c r="C19" s="57"/>
      <c r="D19" s="57"/>
      <c r="E19" s="57"/>
      <c r="F19" s="57"/>
      <c r="G19" s="57"/>
      <c r="H19" s="57"/>
      <c r="I19" s="67"/>
    </row>
    <row r="20" spans="2:9" ht="14.25" customHeight="1">
      <c r="B20" s="83"/>
      <c r="C20" s="56">
        <f>30764.06*0.5*1.2452</f>
        <v>19153.703756000003</v>
      </c>
      <c r="D20" s="56">
        <f>C20</f>
        <v>19153.703756000003</v>
      </c>
      <c r="E20" s="56"/>
      <c r="F20" s="56"/>
      <c r="G20" s="56"/>
      <c r="H20" s="56"/>
      <c r="I20" s="69">
        <f>D20+C20</f>
        <v>38307.407512000005</v>
      </c>
    </row>
    <row r="21" spans="2:9" ht="14.25" customHeight="1">
      <c r="B21" s="83"/>
      <c r="C21" s="58"/>
      <c r="D21" s="58"/>
      <c r="E21" s="58"/>
      <c r="F21" s="58"/>
      <c r="G21" s="58"/>
      <c r="H21" s="58"/>
      <c r="I21" s="68"/>
    </row>
    <row r="22" spans="2:9" ht="14.25" hidden="1" customHeight="1">
      <c r="B22" s="80" t="s">
        <v>15</v>
      </c>
      <c r="C22" s="57"/>
      <c r="D22" s="57"/>
      <c r="E22" s="59"/>
      <c r="F22" s="57"/>
      <c r="G22" s="57"/>
      <c r="H22" s="57"/>
      <c r="I22" s="67"/>
    </row>
    <row r="23" spans="2:9" ht="14.25" hidden="1" customHeight="1">
      <c r="B23" s="81"/>
      <c r="C23" s="60"/>
      <c r="D23" s="61"/>
      <c r="E23" s="62"/>
      <c r="F23" s="56"/>
      <c r="G23" s="56"/>
      <c r="H23" s="56"/>
      <c r="I23" s="69">
        <f>E23+D23</f>
        <v>0</v>
      </c>
    </row>
    <row r="24" spans="2:9" ht="14.25" hidden="1" customHeight="1">
      <c r="B24" s="82"/>
      <c r="C24" s="58"/>
      <c r="D24" s="58"/>
      <c r="E24" s="63"/>
      <c r="F24" s="58"/>
      <c r="G24" s="58"/>
      <c r="H24" s="58"/>
      <c r="I24" s="68"/>
    </row>
    <row r="25" spans="2:9" ht="14.25" hidden="1" customHeight="1">
      <c r="B25" s="80" t="s">
        <v>44</v>
      </c>
      <c r="C25" s="56"/>
      <c r="D25" s="56"/>
      <c r="E25" s="56"/>
      <c r="F25" s="56"/>
      <c r="G25" s="56"/>
      <c r="H25" s="56"/>
      <c r="I25" s="69">
        <f>E25</f>
        <v>0</v>
      </c>
    </row>
    <row r="26" spans="2:9" ht="14.25" hidden="1" customHeight="1">
      <c r="B26" s="82"/>
      <c r="C26" s="58"/>
      <c r="D26" s="58"/>
      <c r="E26" s="58"/>
      <c r="F26" s="58"/>
      <c r="G26" s="58"/>
      <c r="H26" s="58"/>
      <c r="I26" s="68"/>
    </row>
    <row r="27" spans="2:9" ht="14.25" hidden="1" customHeight="1">
      <c r="B27" s="80" t="s">
        <v>38</v>
      </c>
      <c r="C27" s="57"/>
      <c r="D27" s="57"/>
      <c r="E27" s="57"/>
      <c r="F27" s="57"/>
      <c r="G27" s="57"/>
      <c r="H27" s="57"/>
      <c r="I27" s="67"/>
    </row>
    <row r="28" spans="2:9" ht="14.25" hidden="1" customHeight="1">
      <c r="B28" s="81"/>
      <c r="C28" s="56"/>
      <c r="D28" s="56"/>
      <c r="E28" s="56"/>
      <c r="F28" s="56"/>
      <c r="G28" s="56"/>
      <c r="H28" s="56"/>
      <c r="I28" s="69">
        <f>E28</f>
        <v>0</v>
      </c>
    </row>
    <row r="29" spans="2:9" ht="14.25" hidden="1" customHeight="1">
      <c r="B29" s="82"/>
      <c r="C29" s="58"/>
      <c r="D29" s="58"/>
      <c r="E29" s="58"/>
      <c r="F29" s="58"/>
      <c r="G29" s="58"/>
      <c r="H29" s="58"/>
      <c r="I29" s="68"/>
    </row>
    <row r="30" spans="2:9" ht="14.25" hidden="1" customHeight="1">
      <c r="B30" s="80" t="s">
        <v>45</v>
      </c>
      <c r="C30" s="57"/>
      <c r="D30" s="57"/>
      <c r="E30" s="57"/>
      <c r="F30" s="57"/>
      <c r="G30" s="57"/>
      <c r="H30" s="57"/>
      <c r="I30" s="67"/>
    </row>
    <row r="31" spans="2:9" ht="14.25" hidden="1" customHeight="1">
      <c r="B31" s="81"/>
      <c r="C31" s="56"/>
      <c r="D31" s="56"/>
      <c r="E31" s="56"/>
      <c r="F31" s="56"/>
      <c r="G31" s="56"/>
      <c r="H31" s="56"/>
      <c r="I31" s="69">
        <f>E31+F31</f>
        <v>0</v>
      </c>
    </row>
    <row r="32" spans="2:9" ht="14.25" hidden="1" customHeight="1">
      <c r="B32" s="82"/>
      <c r="C32" s="58"/>
      <c r="D32" s="58"/>
      <c r="E32" s="58"/>
      <c r="F32" s="58"/>
      <c r="G32" s="58"/>
      <c r="H32" s="58"/>
      <c r="I32" s="68"/>
    </row>
    <row r="33" spans="2:9" ht="14.25" hidden="1" customHeight="1">
      <c r="B33" s="80" t="s">
        <v>46</v>
      </c>
      <c r="C33" s="57"/>
      <c r="D33" s="57"/>
      <c r="E33" s="57"/>
      <c r="F33" s="57"/>
      <c r="G33" s="57"/>
      <c r="H33" s="57"/>
      <c r="I33" s="67"/>
    </row>
    <row r="34" spans="2:9" ht="14.25" hidden="1" customHeight="1">
      <c r="B34" s="81"/>
      <c r="C34" s="56"/>
      <c r="D34" s="56"/>
      <c r="E34" s="56"/>
      <c r="F34" s="62"/>
      <c r="G34" s="56"/>
      <c r="H34" s="56"/>
      <c r="I34" s="69">
        <f>F34</f>
        <v>0</v>
      </c>
    </row>
    <row r="35" spans="2:9" ht="14.25" hidden="1" customHeight="1">
      <c r="B35" s="82"/>
      <c r="C35" s="58"/>
      <c r="D35" s="58"/>
      <c r="E35" s="58"/>
      <c r="F35" s="58"/>
      <c r="G35" s="58"/>
      <c r="H35" s="58"/>
      <c r="I35" s="68"/>
    </row>
    <row r="36" spans="2:9" ht="14.25" hidden="1" customHeight="1">
      <c r="B36" s="80" t="s">
        <v>47</v>
      </c>
      <c r="C36" s="57"/>
      <c r="D36" s="57"/>
      <c r="E36" s="57"/>
      <c r="F36" s="57"/>
      <c r="G36" s="57"/>
      <c r="H36" s="57"/>
      <c r="I36" s="67"/>
    </row>
    <row r="37" spans="2:9" ht="14.25" hidden="1" customHeight="1">
      <c r="B37" s="81"/>
      <c r="C37" s="56"/>
      <c r="D37" s="56"/>
      <c r="E37" s="56"/>
      <c r="F37" s="56"/>
      <c r="G37" s="56"/>
      <c r="H37" s="64"/>
      <c r="I37" s="70">
        <f>H37</f>
        <v>0</v>
      </c>
    </row>
    <row r="38" spans="2:9" ht="14.25" hidden="1" customHeight="1">
      <c r="B38" s="82"/>
      <c r="C38" s="58"/>
      <c r="D38" s="58"/>
      <c r="E38" s="58"/>
      <c r="F38" s="58"/>
      <c r="G38" s="58"/>
      <c r="H38" s="58"/>
      <c r="I38" s="68"/>
    </row>
    <row r="39" spans="2:9" ht="14.25" hidden="1" customHeight="1">
      <c r="B39" s="80" t="s">
        <v>18</v>
      </c>
      <c r="C39" s="57"/>
      <c r="D39" s="57"/>
      <c r="E39" s="57"/>
      <c r="F39" s="57"/>
      <c r="G39" s="57"/>
      <c r="H39" s="57"/>
      <c r="I39" s="67"/>
    </row>
    <row r="40" spans="2:9" ht="14.25" hidden="1" customHeight="1">
      <c r="B40" s="81"/>
      <c r="C40" s="56"/>
      <c r="D40" s="56"/>
      <c r="E40" s="56"/>
      <c r="F40" s="56"/>
      <c r="G40" s="56"/>
      <c r="H40" s="56"/>
      <c r="I40" s="69">
        <f>H40</f>
        <v>0</v>
      </c>
    </row>
    <row r="41" spans="2:9" ht="14.25" hidden="1" customHeight="1">
      <c r="B41" s="82"/>
      <c r="C41" s="58"/>
      <c r="D41" s="58"/>
      <c r="E41" s="58"/>
      <c r="F41" s="58"/>
      <c r="G41" s="58"/>
      <c r="H41" s="58"/>
      <c r="I41" s="68"/>
    </row>
    <row r="42" spans="2:9" ht="14.25" hidden="1" customHeight="1">
      <c r="B42" s="80" t="s">
        <v>19</v>
      </c>
      <c r="C42" s="57"/>
      <c r="D42" s="57"/>
      <c r="E42" s="57"/>
      <c r="F42" s="57"/>
      <c r="G42" s="57"/>
      <c r="H42" s="57"/>
      <c r="I42" s="67"/>
    </row>
    <row r="43" spans="2:9" ht="14.25" hidden="1" customHeight="1">
      <c r="B43" s="81"/>
      <c r="C43" s="56"/>
      <c r="D43" s="56"/>
      <c r="E43" s="56"/>
      <c r="F43" s="56"/>
      <c r="G43" s="56"/>
      <c r="H43" s="56"/>
      <c r="I43" s="69">
        <f>G43</f>
        <v>0</v>
      </c>
    </row>
    <row r="44" spans="2:9" ht="14.25" hidden="1" customHeight="1">
      <c r="B44" s="82"/>
      <c r="C44" s="58"/>
      <c r="D44" s="58"/>
      <c r="E44" s="58"/>
      <c r="F44" s="58"/>
      <c r="G44" s="58"/>
      <c r="H44" s="58"/>
      <c r="I44" s="68"/>
    </row>
    <row r="45" spans="2:9" ht="14.25" hidden="1" customHeight="1">
      <c r="B45" s="80" t="s">
        <v>20</v>
      </c>
      <c r="C45" s="57"/>
      <c r="D45" s="57"/>
      <c r="E45" s="57"/>
      <c r="F45" s="57"/>
      <c r="G45" s="57"/>
      <c r="H45" s="57"/>
      <c r="I45" s="67"/>
    </row>
    <row r="46" spans="2:9" ht="14.25" hidden="1" customHeight="1">
      <c r="B46" s="81"/>
      <c r="C46" s="56"/>
      <c r="D46" s="56"/>
      <c r="E46" s="56"/>
      <c r="F46" s="56"/>
      <c r="G46" s="56"/>
      <c r="H46" s="56"/>
      <c r="I46" s="69">
        <f>G46</f>
        <v>0</v>
      </c>
    </row>
    <row r="47" spans="2:9" ht="14.25" hidden="1" customHeight="1">
      <c r="B47" s="82"/>
      <c r="C47" s="58"/>
      <c r="D47" s="58"/>
      <c r="E47" s="58"/>
      <c r="F47" s="58"/>
      <c r="G47" s="58"/>
      <c r="H47" s="58"/>
      <c r="I47" s="68"/>
    </row>
    <row r="48" spans="2:9" ht="14.25" hidden="1" customHeight="1">
      <c r="B48" s="80" t="s">
        <v>22</v>
      </c>
      <c r="C48" s="57"/>
      <c r="D48" s="57"/>
      <c r="E48" s="57"/>
      <c r="F48" s="57"/>
      <c r="G48" s="57"/>
      <c r="H48" s="57"/>
      <c r="I48" s="67"/>
    </row>
    <row r="49" spans="2:13" ht="14.25" hidden="1" customHeight="1">
      <c r="B49" s="81"/>
      <c r="C49" s="56"/>
      <c r="D49" s="56"/>
      <c r="E49" s="56"/>
      <c r="F49" s="56"/>
      <c r="G49" s="56"/>
      <c r="H49" s="56"/>
      <c r="I49" s="69">
        <f>H49</f>
        <v>0</v>
      </c>
    </row>
    <row r="50" spans="2:13" ht="14.25" hidden="1" customHeight="1">
      <c r="B50" s="82"/>
      <c r="C50" s="58"/>
      <c r="D50" s="58"/>
      <c r="E50" s="58"/>
      <c r="F50" s="58"/>
      <c r="G50" s="58"/>
      <c r="H50" s="58"/>
      <c r="I50" s="68"/>
    </row>
    <row r="51" spans="2:13" ht="14.25" hidden="1" customHeight="1">
      <c r="B51" s="80" t="s">
        <v>23</v>
      </c>
      <c r="C51" s="57"/>
      <c r="D51" s="57"/>
      <c r="E51" s="57"/>
      <c r="F51" s="57"/>
      <c r="G51" s="57"/>
      <c r="H51" s="57"/>
      <c r="I51" s="67"/>
    </row>
    <row r="52" spans="2:13" ht="14.25" hidden="1" customHeight="1">
      <c r="B52" s="81"/>
      <c r="C52" s="56"/>
      <c r="D52" s="56"/>
      <c r="E52" s="56"/>
      <c r="F52" s="56"/>
      <c r="G52" s="56"/>
      <c r="H52" s="56"/>
      <c r="I52" s="69">
        <f>H52</f>
        <v>0</v>
      </c>
    </row>
    <row r="53" spans="2:13" ht="14.25" hidden="1" customHeight="1">
      <c r="B53" s="82"/>
      <c r="C53" s="58"/>
      <c r="D53" s="58"/>
      <c r="E53" s="58"/>
      <c r="F53" s="58"/>
      <c r="G53" s="58"/>
      <c r="H53" s="58"/>
      <c r="I53" s="68"/>
    </row>
    <row r="54" spans="2:13" ht="14.25" hidden="1" customHeight="1">
      <c r="B54" s="80" t="s">
        <v>24</v>
      </c>
      <c r="C54" s="57"/>
      <c r="D54" s="57"/>
      <c r="E54" s="57"/>
      <c r="F54" s="57"/>
      <c r="G54" s="57"/>
      <c r="H54" s="57"/>
      <c r="I54" s="67"/>
    </row>
    <row r="55" spans="2:13" ht="14.25" hidden="1" customHeight="1">
      <c r="B55" s="81"/>
      <c r="C55" s="56"/>
      <c r="D55" s="56"/>
      <c r="E55" s="56"/>
      <c r="F55" s="56"/>
      <c r="G55" s="56"/>
      <c r="H55" s="56"/>
      <c r="I55" s="69">
        <f>G55</f>
        <v>0</v>
      </c>
    </row>
    <row r="56" spans="2:13" ht="14.25" hidden="1" customHeight="1">
      <c r="B56" s="82"/>
      <c r="C56" s="58"/>
      <c r="D56" s="58"/>
      <c r="E56" s="58"/>
      <c r="F56" s="58"/>
      <c r="G56" s="58"/>
      <c r="H56" s="58"/>
      <c r="I56" s="68"/>
    </row>
    <row r="57" spans="2:13" ht="14.25" customHeight="1">
      <c r="B57" s="83"/>
      <c r="C57" s="72">
        <f>C20+C17+C14</f>
        <v>57156.734580000004</v>
      </c>
      <c r="D57" s="72">
        <f>D23+D20</f>
        <v>19153.703756000003</v>
      </c>
      <c r="E57" s="72">
        <f>E23+E25+E28+E31</f>
        <v>0</v>
      </c>
      <c r="F57" s="72">
        <f>F34+F31</f>
        <v>0</v>
      </c>
      <c r="G57" s="72">
        <f>G55+G46+G43</f>
        <v>0</v>
      </c>
      <c r="H57" s="72">
        <f>H52+H49+H37+H40</f>
        <v>0</v>
      </c>
      <c r="I57" s="76">
        <f>I20+I17+I14</f>
        <v>102354.84230400001</v>
      </c>
    </row>
    <row r="58" spans="2:13" ht="14.25" customHeight="1">
      <c r="B58" s="83"/>
      <c r="C58" s="73"/>
      <c r="D58" s="73"/>
      <c r="E58" s="73"/>
      <c r="F58" s="73"/>
      <c r="G58" s="73"/>
      <c r="H58" s="73"/>
      <c r="I58" s="77"/>
    </row>
    <row r="59" spans="2:13" ht="14.25" customHeight="1">
      <c r="B59" s="83"/>
      <c r="C59" s="74"/>
      <c r="D59" s="74"/>
      <c r="E59" s="74"/>
      <c r="F59" s="74"/>
      <c r="G59" s="74"/>
      <c r="H59" s="74"/>
      <c r="I59" s="78"/>
    </row>
    <row r="60" spans="2:13" ht="15" customHeight="1">
      <c r="J60" s="10"/>
      <c r="K60" s="10"/>
      <c r="L60" s="4"/>
      <c r="M60" s="4"/>
    </row>
    <row r="61" spans="2:13" ht="15" customHeight="1">
      <c r="J61" s="10"/>
      <c r="K61" s="10"/>
      <c r="L61" s="4"/>
      <c r="M61" s="4"/>
    </row>
    <row r="62" spans="2:13" ht="15" customHeight="1">
      <c r="D62" s="71"/>
      <c r="E62" s="71"/>
      <c r="F62" s="71"/>
      <c r="J62" s="11"/>
      <c r="K62" s="11"/>
      <c r="L62" s="5"/>
      <c r="M62" s="5"/>
    </row>
    <row r="63" spans="2:13" ht="15" customHeight="1">
      <c r="B63" s="79" t="s">
        <v>10</v>
      </c>
      <c r="C63" s="79"/>
      <c r="D63" s="79"/>
      <c r="E63" s="79"/>
      <c r="F63" s="79"/>
      <c r="G63" s="79"/>
      <c r="H63" s="79"/>
      <c r="I63" s="79"/>
      <c r="J63" s="11"/>
      <c r="K63" s="11"/>
      <c r="L63" s="5"/>
      <c r="M63" s="5"/>
    </row>
    <row r="64" spans="2:13" ht="15.95" customHeight="1">
      <c r="B64" s="75" t="s">
        <v>1</v>
      </c>
      <c r="C64" s="75"/>
      <c r="D64" s="75"/>
      <c r="E64" s="75"/>
      <c r="F64" s="75"/>
      <c r="G64" s="75"/>
      <c r="H64" s="75"/>
      <c r="I64" s="75"/>
    </row>
  </sheetData>
  <mergeCells count="31">
    <mergeCell ref="B25:B26"/>
    <mergeCell ref="B2:I2"/>
    <mergeCell ref="B4:I4"/>
    <mergeCell ref="B5:I5"/>
    <mergeCell ref="B6:I6"/>
    <mergeCell ref="B7:I7"/>
    <mergeCell ref="B8:I8"/>
    <mergeCell ref="B16:B18"/>
    <mergeCell ref="B19:B21"/>
    <mergeCell ref="B22:B24"/>
    <mergeCell ref="B13:B15"/>
    <mergeCell ref="B27:B29"/>
    <mergeCell ref="B30:B32"/>
    <mergeCell ref="B33:B35"/>
    <mergeCell ref="B36:B38"/>
    <mergeCell ref="B57:B59"/>
    <mergeCell ref="B42:B44"/>
    <mergeCell ref="B45:B47"/>
    <mergeCell ref="B39:B41"/>
    <mergeCell ref="B54:B56"/>
    <mergeCell ref="B51:B53"/>
    <mergeCell ref="B48:B50"/>
    <mergeCell ref="C57:C59"/>
    <mergeCell ref="D57:D59"/>
    <mergeCell ref="B64:I64"/>
    <mergeCell ref="E57:E59"/>
    <mergeCell ref="F57:F59"/>
    <mergeCell ref="G57:G59"/>
    <mergeCell ref="H57:H59"/>
    <mergeCell ref="I57:I59"/>
    <mergeCell ref="B63:I63"/>
  </mergeCells>
  <printOptions horizontalCentered="1" verticalCentered="1"/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8AED4-95CF-4260-8B15-0847D0F5FF0E}">
  <sheetPr>
    <pageSetUpPr fitToPage="1"/>
  </sheetPr>
  <dimension ref="A2:AMB132"/>
  <sheetViews>
    <sheetView view="pageBreakPreview" topLeftCell="A7" zoomScale="75" zoomScaleNormal="75" zoomScaleSheetLayoutView="75" workbookViewId="0">
      <selection activeCell="E49" sqref="E49:E50"/>
    </sheetView>
  </sheetViews>
  <sheetFormatPr defaultColWidth="8.5" defaultRowHeight="15"/>
  <cols>
    <col min="1" max="1" width="8.5" style="2"/>
    <col min="2" max="2" width="31.25" style="1" bestFit="1" customWidth="1"/>
    <col min="3" max="3" width="15.5" style="1" customWidth="1"/>
    <col min="4" max="4" width="14.125" style="1" bestFit="1" customWidth="1"/>
    <col min="5" max="5" width="15.125" style="1" bestFit="1" customWidth="1"/>
    <col min="6" max="6" width="15.25" style="1" bestFit="1" customWidth="1"/>
    <col min="7" max="7" width="12.75" style="1" bestFit="1" customWidth="1"/>
    <col min="8" max="10" width="14.125" style="1" bestFit="1" customWidth="1"/>
    <col min="11" max="11" width="15.125" style="2" bestFit="1" customWidth="1"/>
    <col min="12" max="12" width="10.5" style="2" customWidth="1"/>
    <col min="13" max="13" width="13.5" style="2" bestFit="1" customWidth="1"/>
    <col min="14" max="14" width="10.5" style="2" customWidth="1"/>
    <col min="15" max="15" width="14.125" style="2" bestFit="1" customWidth="1"/>
    <col min="16" max="16" width="14.625" style="2" bestFit="1" customWidth="1"/>
    <col min="17" max="1016" width="8.5" style="2"/>
    <col min="1017" max="1025" width="10.75" customWidth="1"/>
    <col min="1026" max="1027" width="8.625" customWidth="1"/>
  </cols>
  <sheetData>
    <row r="2" spans="2:1016" ht="19.7" customHeight="1">
      <c r="B2" s="100" t="s">
        <v>2</v>
      </c>
      <c r="C2" s="100"/>
      <c r="D2" s="100"/>
      <c r="E2" s="100"/>
      <c r="F2" s="21"/>
      <c r="G2" s="21"/>
      <c r="H2" s="21"/>
      <c r="I2" s="21"/>
      <c r="J2" s="21"/>
      <c r="K2" s="21"/>
    </row>
    <row r="3" spans="2:1016" ht="19.7" customHeight="1"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2:1016" ht="15.95" customHeight="1">
      <c r="B4" s="101" t="s">
        <v>0</v>
      </c>
      <c r="C4" s="101"/>
      <c r="D4" s="101"/>
      <c r="E4" s="25"/>
      <c r="F4" s="22"/>
      <c r="G4" s="22"/>
      <c r="H4" s="22"/>
      <c r="I4" s="22"/>
      <c r="J4" s="22"/>
      <c r="K4" s="22"/>
    </row>
    <row r="5" spans="2:1016" ht="33" customHeight="1">
      <c r="B5" s="93" t="s">
        <v>30</v>
      </c>
      <c r="C5" s="93"/>
      <c r="D5" s="93"/>
      <c r="E5" s="93"/>
      <c r="F5" s="23"/>
      <c r="G5" s="23"/>
      <c r="H5" s="23"/>
      <c r="I5" s="23"/>
      <c r="J5" s="23"/>
      <c r="K5" s="23"/>
    </row>
    <row r="6" spans="2:1016" ht="30.75" customHeight="1">
      <c r="B6" s="93" t="s">
        <v>31</v>
      </c>
      <c r="C6" s="93"/>
      <c r="D6" s="93"/>
      <c r="E6" s="93"/>
      <c r="F6" s="23"/>
      <c r="G6" s="23"/>
      <c r="H6" s="23"/>
      <c r="I6" s="23"/>
      <c r="J6" s="23"/>
      <c r="K6" s="23"/>
    </row>
    <row r="7" spans="2:1016" ht="15.75">
      <c r="B7" s="102" t="s">
        <v>27</v>
      </c>
      <c r="C7" s="102"/>
      <c r="D7" s="27"/>
      <c r="E7" s="27"/>
      <c r="F7" s="24"/>
      <c r="G7" s="24"/>
      <c r="H7" s="24"/>
      <c r="I7" s="24"/>
      <c r="J7" s="24"/>
      <c r="K7" s="24"/>
    </row>
    <row r="8" spans="2:1016" ht="15.95" customHeight="1">
      <c r="B8" s="93" t="s">
        <v>32</v>
      </c>
      <c r="C8" s="93"/>
      <c r="D8" s="26"/>
      <c r="E8" s="26"/>
      <c r="F8" s="23"/>
      <c r="G8" s="23"/>
      <c r="H8" s="23"/>
      <c r="I8" s="23"/>
      <c r="J8" s="23"/>
      <c r="K8" s="23"/>
    </row>
    <row r="9" spans="2:1016" ht="15.75">
      <c r="B9" s="20"/>
    </row>
    <row r="10" spans="2:1016" ht="14.25" customHeight="1">
      <c r="E10" s="14"/>
      <c r="F10" s="14"/>
      <c r="G10" s="14"/>
      <c r="H10" s="14"/>
      <c r="I10" s="2"/>
      <c r="J10" s="2"/>
      <c r="ALU10"/>
      <c r="ALV10"/>
      <c r="ALW10"/>
      <c r="ALX10"/>
      <c r="ALY10"/>
      <c r="ALZ10"/>
      <c r="AMA10"/>
      <c r="AMB10"/>
    </row>
    <row r="11" spans="2:1016" ht="14.25" customHeight="1">
      <c r="B11" s="33" t="s">
        <v>5</v>
      </c>
      <c r="C11" s="36" t="s">
        <v>8</v>
      </c>
      <c r="D11" s="36" t="s">
        <v>9</v>
      </c>
      <c r="E11" s="96" t="s">
        <v>26</v>
      </c>
      <c r="F11" s="14"/>
      <c r="G11" s="14"/>
      <c r="H11" s="2"/>
      <c r="I11" s="2"/>
      <c r="J11" s="2"/>
      <c r="ALU11"/>
      <c r="ALV11"/>
      <c r="ALW11"/>
      <c r="ALX11"/>
      <c r="ALY11"/>
      <c r="ALZ11"/>
      <c r="AMA11"/>
      <c r="AMB11"/>
    </row>
    <row r="12" spans="2:1016" ht="14.25" customHeight="1">
      <c r="B12" s="30"/>
      <c r="C12" s="29"/>
      <c r="D12" s="29"/>
      <c r="E12" s="97"/>
      <c r="F12" s="14"/>
      <c r="G12" s="14"/>
      <c r="H12" s="2"/>
      <c r="I12" s="2"/>
      <c r="J12" s="2"/>
      <c r="ALU12"/>
      <c r="ALV12"/>
      <c r="ALW12"/>
      <c r="ALX12"/>
      <c r="ALY12"/>
      <c r="ALZ12"/>
      <c r="AMA12"/>
      <c r="AMB12"/>
    </row>
    <row r="13" spans="2:1016" ht="15.75">
      <c r="B13" s="34"/>
      <c r="C13" s="29"/>
      <c r="D13" s="29"/>
      <c r="E13" s="97"/>
      <c r="F13" s="14"/>
      <c r="G13" s="14"/>
      <c r="H13" s="2"/>
      <c r="I13" s="2"/>
      <c r="J13" s="2"/>
      <c r="ALU13"/>
      <c r="ALV13"/>
      <c r="ALW13"/>
      <c r="ALX13"/>
      <c r="ALY13"/>
      <c r="ALZ13"/>
      <c r="AMA13"/>
      <c r="AMB13"/>
    </row>
    <row r="14" spans="2:1016" ht="15.75">
      <c r="B14" s="34" t="s">
        <v>4</v>
      </c>
      <c r="C14" s="35">
        <v>30</v>
      </c>
      <c r="D14" s="35">
        <v>60</v>
      </c>
      <c r="E14" s="98"/>
      <c r="F14" s="14"/>
      <c r="G14" s="14"/>
      <c r="H14" s="2"/>
      <c r="I14" s="2"/>
      <c r="J14" s="2"/>
      <c r="ALU14"/>
      <c r="ALV14"/>
      <c r="ALW14"/>
      <c r="ALX14"/>
      <c r="ALY14"/>
      <c r="ALZ14"/>
      <c r="AMA14"/>
      <c r="AMB14"/>
    </row>
    <row r="15" spans="2:1016">
      <c r="B15" s="89" t="s">
        <v>12</v>
      </c>
      <c r="C15" s="45">
        <v>1</v>
      </c>
      <c r="D15" s="46"/>
      <c r="E15" s="91">
        <v>1894.7585800000002</v>
      </c>
      <c r="F15" s="14"/>
      <c r="G15" s="14"/>
      <c r="H15" s="2"/>
      <c r="I15" s="2"/>
      <c r="J15" s="2"/>
      <c r="ALU15"/>
      <c r="ALV15"/>
      <c r="ALW15"/>
      <c r="ALX15"/>
      <c r="ALY15"/>
      <c r="ALZ15"/>
      <c r="AMA15"/>
      <c r="AMB15"/>
    </row>
    <row r="16" spans="2:1016">
      <c r="B16" s="90"/>
      <c r="C16" s="38">
        <v>1894.7585800000002</v>
      </c>
      <c r="D16" s="40"/>
      <c r="E16" s="92"/>
      <c r="F16" s="14"/>
      <c r="G16" s="14"/>
      <c r="H16" s="2"/>
      <c r="I16" s="2"/>
      <c r="J16" s="2"/>
      <c r="ALU16"/>
      <c r="ALV16"/>
      <c r="ALW16"/>
      <c r="ALX16"/>
      <c r="ALY16"/>
      <c r="ALZ16"/>
      <c r="AMA16"/>
      <c r="AMB16"/>
    </row>
    <row r="17" spans="2:1016">
      <c r="B17" s="89" t="s">
        <v>13</v>
      </c>
      <c r="C17" s="45">
        <v>1</v>
      </c>
      <c r="D17" s="47"/>
      <c r="E17" s="91">
        <v>5354.7086559999998</v>
      </c>
      <c r="F17" s="14"/>
      <c r="G17" s="14"/>
      <c r="H17" s="2"/>
      <c r="I17" s="2"/>
      <c r="J17" s="2"/>
      <c r="ALU17"/>
      <c r="ALV17"/>
      <c r="ALW17"/>
      <c r="ALX17"/>
      <c r="ALY17"/>
      <c r="ALZ17"/>
      <c r="AMA17"/>
      <c r="AMB17"/>
    </row>
    <row r="18" spans="2:1016">
      <c r="B18" s="90"/>
      <c r="C18" s="39">
        <v>5354.7086559999998</v>
      </c>
      <c r="D18" s="40"/>
      <c r="E18" s="92"/>
      <c r="F18" s="14"/>
      <c r="G18" s="14"/>
      <c r="H18" s="2"/>
      <c r="I18" s="2"/>
      <c r="J18" s="2"/>
      <c r="ALU18"/>
      <c r="ALV18"/>
      <c r="ALW18"/>
      <c r="ALX18"/>
      <c r="ALY18"/>
      <c r="ALZ18"/>
      <c r="AMA18"/>
      <c r="AMB18"/>
    </row>
    <row r="19" spans="2:1016">
      <c r="B19" s="89" t="s">
        <v>14</v>
      </c>
      <c r="C19" s="45">
        <v>1</v>
      </c>
      <c r="D19" s="45"/>
      <c r="E19" s="91">
        <v>4211.7769319999998</v>
      </c>
      <c r="F19" s="15"/>
      <c r="G19" s="14"/>
      <c r="H19" s="2"/>
      <c r="I19" s="32"/>
      <c r="J19" s="2"/>
      <c r="ALU19"/>
      <c r="ALV19"/>
      <c r="ALW19"/>
      <c r="ALX19"/>
      <c r="ALY19"/>
      <c r="ALZ19"/>
      <c r="AMA19"/>
      <c r="AMB19"/>
    </row>
    <row r="20" spans="2:1016">
      <c r="B20" s="90"/>
      <c r="C20" s="38">
        <v>4211.7769319999998</v>
      </c>
      <c r="D20" s="38"/>
      <c r="E20" s="92"/>
      <c r="F20" s="14"/>
      <c r="G20" s="14"/>
      <c r="H20" s="2"/>
      <c r="I20" s="2"/>
      <c r="J20" s="2"/>
      <c r="ALU20"/>
      <c r="ALV20"/>
      <c r="ALW20"/>
      <c r="ALX20"/>
      <c r="ALY20"/>
      <c r="ALZ20"/>
      <c r="AMA20"/>
      <c r="AMB20"/>
    </row>
    <row r="21" spans="2:1016">
      <c r="B21" s="89" t="s">
        <v>15</v>
      </c>
      <c r="C21" s="45">
        <v>1</v>
      </c>
      <c r="D21" s="48"/>
      <c r="E21" s="103">
        <v>6453.8093399999998</v>
      </c>
      <c r="F21" s="14"/>
      <c r="G21" s="14"/>
      <c r="H21" s="2"/>
      <c r="I21" s="2"/>
      <c r="J21" s="2"/>
      <c r="ALU21"/>
      <c r="ALV21"/>
      <c r="ALW21"/>
      <c r="ALX21"/>
      <c r="ALY21"/>
      <c r="ALZ21"/>
      <c r="AMA21"/>
      <c r="AMB21"/>
    </row>
    <row r="22" spans="2:1016">
      <c r="B22" s="90"/>
      <c r="C22" s="31">
        <v>6453.8093399999998</v>
      </c>
      <c r="D22" s="41"/>
      <c r="E22" s="104"/>
      <c r="F22" s="14"/>
      <c r="G22" s="14"/>
      <c r="H22" s="2"/>
      <c r="I22" s="2"/>
      <c r="J22" s="2"/>
      <c r="ALU22"/>
      <c r="ALV22"/>
      <c r="ALW22"/>
      <c r="ALX22"/>
      <c r="ALY22"/>
      <c r="ALZ22"/>
      <c r="AMA22"/>
      <c r="AMB22"/>
    </row>
    <row r="23" spans="2:1016">
      <c r="B23" s="89" t="s">
        <v>16</v>
      </c>
      <c r="C23" s="45">
        <v>1</v>
      </c>
      <c r="D23" s="48"/>
      <c r="E23" s="103">
        <v>1673.1503359999997</v>
      </c>
      <c r="F23" s="14"/>
      <c r="G23" s="14"/>
      <c r="H23" s="2"/>
      <c r="I23" s="2"/>
      <c r="J23" s="2"/>
      <c r="ALU23"/>
      <c r="ALV23"/>
      <c r="ALW23"/>
      <c r="ALX23"/>
      <c r="ALY23"/>
      <c r="ALZ23"/>
      <c r="AMA23"/>
      <c r="AMB23"/>
    </row>
    <row r="24" spans="2:1016">
      <c r="B24" s="90"/>
      <c r="C24" s="31">
        <v>1673.1503359999997</v>
      </c>
      <c r="D24" s="41"/>
      <c r="E24" s="104"/>
      <c r="F24" s="14"/>
      <c r="G24" s="14"/>
      <c r="H24" s="2"/>
      <c r="I24" s="2"/>
      <c r="J24" s="2"/>
      <c r="ALU24"/>
      <c r="ALV24"/>
      <c r="ALW24"/>
      <c r="ALX24"/>
      <c r="ALY24"/>
      <c r="ALZ24"/>
      <c r="AMA24"/>
      <c r="AMB24"/>
    </row>
    <row r="25" spans="2:1016">
      <c r="B25" s="99" t="s">
        <v>28</v>
      </c>
      <c r="C25" s="45">
        <v>1</v>
      </c>
      <c r="D25" s="48"/>
      <c r="E25" s="103">
        <v>1553.6360399999999</v>
      </c>
      <c r="F25" s="14"/>
      <c r="G25" s="14"/>
      <c r="H25" s="2"/>
      <c r="I25" s="2"/>
      <c r="J25" s="2"/>
      <c r="ALU25"/>
      <c r="ALV25"/>
      <c r="ALW25"/>
      <c r="ALX25"/>
      <c r="ALY25"/>
      <c r="ALZ25"/>
      <c r="AMA25"/>
      <c r="AMB25"/>
    </row>
    <row r="26" spans="2:1016">
      <c r="B26" s="90"/>
      <c r="C26" s="31">
        <v>1553.6360399999999</v>
      </c>
      <c r="D26" s="41"/>
      <c r="E26" s="104"/>
      <c r="F26" s="14"/>
      <c r="G26" s="14"/>
      <c r="H26" s="2"/>
      <c r="I26" s="2"/>
      <c r="J26" s="2"/>
      <c r="ALU26"/>
      <c r="ALV26"/>
      <c r="ALW26"/>
      <c r="ALX26"/>
      <c r="ALY26"/>
      <c r="ALZ26"/>
      <c r="AMA26"/>
      <c r="AMB26"/>
    </row>
    <row r="27" spans="2:1016">
      <c r="B27" s="99" t="s">
        <v>29</v>
      </c>
      <c r="C27" s="45">
        <v>1</v>
      </c>
      <c r="D27" s="45"/>
      <c r="E27" s="91">
        <v>8313.229143999999</v>
      </c>
      <c r="F27" s="14"/>
      <c r="G27" s="14"/>
      <c r="H27" s="2"/>
      <c r="I27" s="2"/>
      <c r="J27" s="2"/>
      <c r="ALU27"/>
      <c r="ALV27"/>
      <c r="ALW27"/>
      <c r="ALX27"/>
      <c r="ALY27"/>
      <c r="ALZ27"/>
      <c r="AMA27"/>
      <c r="AMB27"/>
    </row>
    <row r="28" spans="2:1016">
      <c r="B28" s="90"/>
      <c r="C28" s="44">
        <v>8313.229143999999</v>
      </c>
      <c r="D28" s="38"/>
      <c r="E28" s="92"/>
      <c r="F28" s="14"/>
      <c r="G28" s="14"/>
      <c r="H28" s="2"/>
      <c r="I28" s="2"/>
      <c r="J28" s="2"/>
      <c r="ALU28"/>
      <c r="ALV28"/>
      <c r="ALW28"/>
      <c r="ALX28"/>
      <c r="ALY28"/>
      <c r="ALZ28"/>
      <c r="AMA28"/>
      <c r="AMB28"/>
    </row>
    <row r="29" spans="2:1016">
      <c r="B29" s="89" t="s">
        <v>17</v>
      </c>
      <c r="C29" s="45">
        <v>0.5</v>
      </c>
      <c r="D29" s="49">
        <v>0.5</v>
      </c>
      <c r="E29" s="91">
        <v>1238.251784</v>
      </c>
      <c r="F29" s="14"/>
      <c r="G29" s="14"/>
      <c r="H29" s="2"/>
      <c r="I29" s="2"/>
      <c r="J29" s="2"/>
      <c r="ALU29"/>
      <c r="ALV29"/>
      <c r="ALW29"/>
      <c r="ALX29"/>
      <c r="ALY29"/>
      <c r="ALZ29"/>
      <c r="AMA29"/>
      <c r="AMB29"/>
    </row>
    <row r="30" spans="2:1016" ht="14.25" customHeight="1">
      <c r="B30" s="90"/>
      <c r="C30" s="31">
        <v>619.12589200000002</v>
      </c>
      <c r="D30" s="41">
        <v>619.12589200000002</v>
      </c>
      <c r="E30" s="92"/>
      <c r="F30" s="14"/>
      <c r="G30" s="14"/>
      <c r="H30" s="2"/>
      <c r="I30" s="2"/>
      <c r="J30" s="2"/>
      <c r="ALU30"/>
      <c r="ALV30"/>
      <c r="ALW30"/>
      <c r="ALX30"/>
      <c r="ALY30"/>
      <c r="ALZ30"/>
      <c r="AMA30"/>
      <c r="AMB30"/>
    </row>
    <row r="31" spans="2:1016" ht="14.25" customHeight="1">
      <c r="B31" s="89" t="s">
        <v>18</v>
      </c>
      <c r="C31" s="45">
        <v>0.5</v>
      </c>
      <c r="D31" s="48">
        <v>0.5</v>
      </c>
      <c r="E31" s="91">
        <v>10229.890792</v>
      </c>
      <c r="F31" s="14"/>
      <c r="G31" s="14"/>
      <c r="H31" s="2"/>
      <c r="I31" s="2"/>
      <c r="J31" s="2"/>
      <c r="ALU31"/>
      <c r="ALV31"/>
      <c r="ALW31"/>
      <c r="ALX31"/>
      <c r="ALY31"/>
      <c r="ALZ31"/>
      <c r="AMA31"/>
      <c r="AMB31"/>
    </row>
    <row r="32" spans="2:1016" ht="14.25" customHeight="1">
      <c r="B32" s="90"/>
      <c r="C32" s="31">
        <v>5114.9453960000001</v>
      </c>
      <c r="D32" s="41">
        <v>5114.9453960000001</v>
      </c>
      <c r="E32" s="92"/>
      <c r="F32" s="14"/>
      <c r="G32" s="14"/>
      <c r="H32" s="2"/>
      <c r="I32" s="2"/>
      <c r="J32" s="2"/>
      <c r="ALU32"/>
      <c r="ALV32"/>
      <c r="ALW32"/>
      <c r="ALX32"/>
      <c r="ALY32"/>
      <c r="ALZ32"/>
      <c r="AMA32"/>
      <c r="AMB32"/>
    </row>
    <row r="33" spans="2:1016" ht="14.25" customHeight="1">
      <c r="B33" s="89" t="s">
        <v>19</v>
      </c>
      <c r="C33" s="45">
        <v>0.5</v>
      </c>
      <c r="D33" s="48">
        <v>0.5</v>
      </c>
      <c r="E33" s="91">
        <v>1782.2423080000001</v>
      </c>
      <c r="F33" s="14"/>
      <c r="G33" s="14"/>
      <c r="H33" s="2"/>
      <c r="I33" s="2"/>
      <c r="J33" s="2"/>
      <c r="ALU33"/>
      <c r="ALV33"/>
      <c r="ALW33"/>
      <c r="ALX33"/>
      <c r="ALY33"/>
      <c r="ALZ33"/>
      <c r="AMA33"/>
      <c r="AMB33"/>
    </row>
    <row r="34" spans="2:1016" ht="14.25" customHeight="1">
      <c r="B34" s="90"/>
      <c r="C34" s="31">
        <v>891.12115400000005</v>
      </c>
      <c r="D34" s="43">
        <v>891.12115400000005</v>
      </c>
      <c r="E34" s="92"/>
      <c r="F34" s="14"/>
      <c r="G34" s="14"/>
      <c r="H34" s="2"/>
      <c r="I34" s="2"/>
      <c r="J34" s="2"/>
      <c r="ALU34"/>
      <c r="ALV34"/>
      <c r="ALW34"/>
      <c r="ALX34"/>
      <c r="ALY34"/>
      <c r="ALZ34"/>
      <c r="AMA34"/>
      <c r="AMB34"/>
    </row>
    <row r="35" spans="2:1016" ht="14.25" customHeight="1">
      <c r="B35" s="89" t="s">
        <v>20</v>
      </c>
      <c r="C35" s="45">
        <v>0.5</v>
      </c>
      <c r="D35" s="48">
        <v>0.5</v>
      </c>
      <c r="E35" s="91">
        <v>6217.4205720000009</v>
      </c>
      <c r="F35" s="14"/>
      <c r="G35" s="14"/>
      <c r="H35" s="2"/>
      <c r="I35" s="2"/>
      <c r="J35" s="2"/>
      <c r="ALU35"/>
      <c r="ALV35"/>
      <c r="ALW35"/>
      <c r="ALX35"/>
      <c r="ALY35"/>
      <c r="ALZ35"/>
      <c r="AMA35"/>
      <c r="AMB35"/>
    </row>
    <row r="36" spans="2:1016" ht="14.25" customHeight="1">
      <c r="B36" s="90"/>
      <c r="C36" s="31">
        <v>3108.7102860000005</v>
      </c>
      <c r="D36" s="43">
        <v>3108.7102860000005</v>
      </c>
      <c r="E36" s="92"/>
      <c r="F36" s="14"/>
      <c r="G36" s="14"/>
      <c r="H36" s="2"/>
      <c r="I36" s="2"/>
      <c r="J36" s="2"/>
      <c r="ALU36"/>
      <c r="ALV36"/>
      <c r="ALW36"/>
      <c r="ALX36"/>
      <c r="ALY36"/>
      <c r="ALZ36"/>
      <c r="AMA36"/>
      <c r="AMB36"/>
    </row>
    <row r="37" spans="2:1016" ht="14.25" customHeight="1">
      <c r="B37" s="89" t="s">
        <v>21</v>
      </c>
      <c r="C37" s="45">
        <v>0.5</v>
      </c>
      <c r="D37" s="48">
        <v>0.5</v>
      </c>
      <c r="E37" s="91">
        <v>1667.2231840000002</v>
      </c>
      <c r="F37" s="14"/>
      <c r="G37" s="14"/>
      <c r="H37" s="2"/>
      <c r="I37" s="2"/>
      <c r="J37" s="2"/>
      <c r="ALU37"/>
      <c r="ALV37"/>
      <c r="ALW37"/>
      <c r="ALX37"/>
      <c r="ALY37"/>
      <c r="ALZ37"/>
      <c r="AMA37"/>
      <c r="AMB37"/>
    </row>
    <row r="38" spans="2:1016" ht="14.25" customHeight="1">
      <c r="B38" s="90"/>
      <c r="C38" s="31">
        <v>833.61159200000009</v>
      </c>
      <c r="D38" s="43">
        <v>833.61159200000009</v>
      </c>
      <c r="E38" s="92"/>
      <c r="F38" s="14"/>
      <c r="G38" s="14"/>
      <c r="H38" s="2"/>
      <c r="I38" s="2"/>
      <c r="J38" s="2"/>
      <c r="ALU38"/>
      <c r="ALV38"/>
      <c r="ALW38"/>
      <c r="ALX38"/>
      <c r="ALY38"/>
      <c r="ALZ38"/>
      <c r="AMA38"/>
      <c r="AMB38"/>
    </row>
    <row r="39" spans="2:1016" ht="14.25" customHeight="1">
      <c r="B39" s="89" t="s">
        <v>22</v>
      </c>
      <c r="C39" s="45">
        <v>0.5</v>
      </c>
      <c r="D39" s="48">
        <v>0.5</v>
      </c>
      <c r="E39" s="91">
        <v>1538.3449840000003</v>
      </c>
      <c r="F39" s="14"/>
      <c r="G39" s="14"/>
      <c r="H39" s="2"/>
      <c r="I39" s="2"/>
      <c r="J39" s="2"/>
      <c r="ALU39"/>
      <c r="ALV39"/>
      <c r="ALW39"/>
      <c r="ALX39"/>
      <c r="ALY39"/>
      <c r="ALZ39"/>
      <c r="AMA39"/>
      <c r="AMB39"/>
    </row>
    <row r="40" spans="2:1016" ht="14.25" customHeight="1">
      <c r="B40" s="90"/>
      <c r="C40" s="31">
        <v>769.17249200000015</v>
      </c>
      <c r="D40" s="43">
        <v>769.17249200000015</v>
      </c>
      <c r="E40" s="92"/>
      <c r="F40" s="14"/>
      <c r="G40" s="14"/>
      <c r="H40" s="2"/>
      <c r="I40" s="2"/>
      <c r="J40" s="2"/>
      <c r="ALU40"/>
      <c r="ALV40"/>
      <c r="ALW40"/>
      <c r="ALX40"/>
      <c r="ALY40"/>
      <c r="ALZ40"/>
      <c r="AMA40"/>
      <c r="AMB40"/>
    </row>
    <row r="41" spans="2:1016" ht="14.25" customHeight="1">
      <c r="B41" s="89" t="s">
        <v>23</v>
      </c>
      <c r="C41" s="45">
        <v>0.5</v>
      </c>
      <c r="D41" s="45">
        <v>0.5</v>
      </c>
      <c r="E41" s="91">
        <v>2227.4137599999999</v>
      </c>
      <c r="F41" s="14"/>
      <c r="G41" s="14"/>
      <c r="H41" s="2"/>
      <c r="I41" s="2"/>
      <c r="J41" s="2"/>
      <c r="ALU41"/>
      <c r="ALV41"/>
      <c r="ALW41"/>
      <c r="ALX41"/>
      <c r="ALY41"/>
      <c r="ALZ41"/>
      <c r="AMA41"/>
      <c r="AMB41"/>
    </row>
    <row r="42" spans="2:1016" ht="14.25" customHeight="1">
      <c r="B42" s="90"/>
      <c r="C42" s="31">
        <v>1113.70688</v>
      </c>
      <c r="D42" s="31">
        <v>1113.70688</v>
      </c>
      <c r="E42" s="92"/>
      <c r="F42" s="14"/>
      <c r="G42" s="14"/>
      <c r="H42" s="2"/>
      <c r="I42" s="2"/>
      <c r="J42" s="2"/>
      <c r="ALU42"/>
      <c r="ALV42"/>
      <c r="ALW42"/>
      <c r="ALX42"/>
      <c r="ALY42"/>
      <c r="ALZ42"/>
      <c r="AMA42"/>
      <c r="AMB42"/>
    </row>
    <row r="43" spans="2:1016" ht="14.25" customHeight="1">
      <c r="B43" s="89" t="s">
        <v>24</v>
      </c>
      <c r="C43" s="51">
        <v>0.5</v>
      </c>
      <c r="D43" s="45">
        <v>0.5</v>
      </c>
      <c r="E43" s="91">
        <v>12984.161124000002</v>
      </c>
      <c r="F43" s="14"/>
      <c r="G43" s="14"/>
      <c r="H43" s="2"/>
      <c r="I43" s="2"/>
      <c r="J43" s="2"/>
      <c r="ALU43"/>
      <c r="ALV43"/>
      <c r="ALW43"/>
      <c r="ALX43"/>
      <c r="ALY43"/>
      <c r="ALZ43"/>
      <c r="AMA43"/>
      <c r="AMB43"/>
    </row>
    <row r="44" spans="2:1016" ht="14.25" customHeight="1">
      <c r="B44" s="90"/>
      <c r="C44" s="52">
        <v>6492.080562000001</v>
      </c>
      <c r="D44" s="31">
        <v>6492.080562000001</v>
      </c>
      <c r="E44" s="92"/>
      <c r="F44" s="14"/>
      <c r="G44" s="14"/>
      <c r="H44" s="2"/>
      <c r="I44" s="2"/>
      <c r="J44" s="2"/>
      <c r="ALU44"/>
      <c r="ALV44"/>
      <c r="ALW44"/>
      <c r="ALX44"/>
      <c r="ALY44"/>
      <c r="ALZ44"/>
      <c r="AMA44"/>
      <c r="AMB44"/>
    </row>
    <row r="45" spans="2:1016" ht="14.25" customHeight="1">
      <c r="B45" s="89" t="s">
        <v>25</v>
      </c>
      <c r="C45" s="50"/>
      <c r="D45" s="45">
        <v>1</v>
      </c>
      <c r="E45" s="91">
        <v>1204.208016</v>
      </c>
      <c r="F45" s="14"/>
      <c r="G45" s="14"/>
      <c r="H45" s="2"/>
      <c r="I45" s="2"/>
      <c r="J45" s="2"/>
      <c r="ALU45"/>
      <c r="ALV45"/>
      <c r="ALW45"/>
      <c r="ALX45"/>
      <c r="ALY45"/>
      <c r="ALZ45"/>
      <c r="AMA45"/>
      <c r="AMB45"/>
    </row>
    <row r="46" spans="2:1016" ht="14.25" customHeight="1">
      <c r="B46" s="90"/>
      <c r="C46" s="42"/>
      <c r="D46" s="31">
        <v>1204.208016</v>
      </c>
      <c r="E46" s="92"/>
      <c r="F46" s="14"/>
      <c r="G46" s="14"/>
      <c r="H46" s="2"/>
      <c r="I46" s="2"/>
      <c r="J46" s="2"/>
      <c r="ALU46"/>
      <c r="ALV46"/>
      <c r="ALW46"/>
      <c r="ALX46"/>
      <c r="ALY46"/>
      <c r="ALZ46"/>
      <c r="AMA46"/>
      <c r="AMB46"/>
    </row>
    <row r="47" spans="2:1016" ht="14.25" customHeight="1">
      <c r="B47" s="89" t="s">
        <v>33</v>
      </c>
      <c r="C47" s="50"/>
      <c r="D47" s="45">
        <v>1</v>
      </c>
      <c r="E47" s="91">
        <v>35577.269155999995</v>
      </c>
      <c r="F47" s="14"/>
      <c r="G47" s="14"/>
      <c r="H47" s="2"/>
      <c r="I47" s="2"/>
      <c r="J47" s="2"/>
      <c r="ALU47"/>
      <c r="ALV47"/>
      <c r="ALW47"/>
      <c r="ALX47"/>
      <c r="ALY47"/>
      <c r="ALZ47"/>
      <c r="AMA47"/>
      <c r="AMB47"/>
    </row>
    <row r="48" spans="2:1016" ht="14.25" customHeight="1">
      <c r="B48" s="90"/>
      <c r="C48" s="42"/>
      <c r="D48" s="31">
        <v>35577.269155999995</v>
      </c>
      <c r="E48" s="92"/>
      <c r="F48" s="14"/>
      <c r="G48" s="14"/>
      <c r="H48" s="2"/>
      <c r="I48" s="2"/>
      <c r="J48" s="2"/>
      <c r="ALU48"/>
      <c r="ALV48"/>
      <c r="ALW48"/>
      <c r="ALX48"/>
      <c r="ALY48"/>
      <c r="ALZ48"/>
      <c r="AMA48"/>
      <c r="AMB48"/>
    </row>
    <row r="49" spans="2:1016" ht="14.25" customHeight="1">
      <c r="B49" s="89" t="s">
        <v>3</v>
      </c>
      <c r="C49" s="105">
        <v>48397.543281999999</v>
      </c>
      <c r="D49" s="105">
        <v>55723.951426</v>
      </c>
      <c r="E49" s="91">
        <v>104121.49470800001</v>
      </c>
      <c r="F49" s="28"/>
      <c r="G49" s="14"/>
      <c r="H49" s="2"/>
      <c r="I49" s="2"/>
      <c r="J49" s="2"/>
      <c r="ALU49"/>
      <c r="ALV49"/>
      <c r="ALW49"/>
      <c r="ALX49"/>
      <c r="ALY49"/>
      <c r="ALZ49"/>
      <c r="AMA49"/>
      <c r="AMB49"/>
    </row>
    <row r="50" spans="2:1016" ht="14.25" customHeight="1">
      <c r="B50" s="90"/>
      <c r="C50" s="106"/>
      <c r="D50" s="106"/>
      <c r="E50" s="92"/>
      <c r="F50" s="14"/>
      <c r="G50" s="14"/>
      <c r="H50" s="2"/>
      <c r="I50" s="2"/>
      <c r="J50" s="2"/>
      <c r="ALU50"/>
      <c r="ALV50"/>
      <c r="ALW50"/>
      <c r="ALX50"/>
      <c r="ALY50"/>
      <c r="ALZ50"/>
      <c r="AMA50"/>
      <c r="AMB50"/>
    </row>
    <row r="51" spans="2:1016" ht="14.25" customHeight="1">
      <c r="B51" s="14"/>
      <c r="C51" s="14"/>
      <c r="D51" s="14"/>
      <c r="E51" s="2"/>
      <c r="F51" s="14"/>
      <c r="G51" s="14"/>
      <c r="H51" s="2"/>
      <c r="I51" s="2"/>
      <c r="J51" s="2"/>
      <c r="ALU51"/>
      <c r="ALV51"/>
      <c r="ALW51"/>
      <c r="ALX51"/>
      <c r="ALY51"/>
      <c r="ALZ51"/>
      <c r="AMA51"/>
      <c r="AMB51"/>
    </row>
    <row r="52" spans="2:1016" ht="14.25" customHeight="1">
      <c r="B52" s="14"/>
      <c r="C52" s="14"/>
      <c r="D52" s="14"/>
      <c r="E52" s="2"/>
      <c r="F52" s="53"/>
      <c r="G52" s="14"/>
      <c r="H52" s="2"/>
      <c r="I52" s="2"/>
      <c r="J52" s="2"/>
      <c r="ALU52"/>
      <c r="ALV52"/>
      <c r="ALW52"/>
      <c r="ALX52"/>
      <c r="ALY52"/>
      <c r="ALZ52"/>
      <c r="AMA52"/>
      <c r="AMB52"/>
    </row>
    <row r="53" spans="2:1016">
      <c r="C53" s="14"/>
      <c r="D53" s="14"/>
      <c r="E53" s="28"/>
      <c r="F53" s="14"/>
      <c r="G53" s="14"/>
      <c r="H53" s="14"/>
      <c r="I53" s="2"/>
      <c r="J53" s="2"/>
      <c r="ALU53"/>
      <c r="ALV53"/>
      <c r="ALW53"/>
      <c r="ALX53"/>
      <c r="ALY53"/>
      <c r="ALZ53"/>
      <c r="AMA53"/>
      <c r="AMB53"/>
    </row>
    <row r="54" spans="2:1016" ht="14.25" customHeight="1">
      <c r="C54" s="14"/>
      <c r="D54" s="14"/>
      <c r="E54" s="14"/>
      <c r="F54" s="14"/>
      <c r="G54" s="14"/>
      <c r="H54" s="14"/>
      <c r="I54" s="2"/>
      <c r="J54" s="2"/>
      <c r="ALU54"/>
      <c r="ALV54"/>
      <c r="ALW54"/>
      <c r="ALX54"/>
      <c r="ALY54"/>
      <c r="ALZ54"/>
      <c r="AMA54"/>
      <c r="AMB54"/>
    </row>
    <row r="55" spans="2:1016" ht="14.25" customHeight="1">
      <c r="B55" s="94" t="s">
        <v>10</v>
      </c>
      <c r="C55" s="94"/>
      <c r="D55" s="94"/>
      <c r="E55" s="94"/>
      <c r="F55" s="14"/>
      <c r="G55" s="14"/>
      <c r="H55" s="14"/>
      <c r="I55" s="2"/>
      <c r="J55" s="2"/>
      <c r="ALU55"/>
      <c r="ALV55"/>
      <c r="ALW55"/>
      <c r="ALX55"/>
      <c r="ALY55"/>
      <c r="ALZ55"/>
      <c r="AMA55"/>
      <c r="AMB55"/>
    </row>
    <row r="56" spans="2:1016" ht="18.75" customHeight="1">
      <c r="B56" s="95" t="s">
        <v>11</v>
      </c>
      <c r="C56" s="95"/>
      <c r="D56" s="95"/>
      <c r="E56" s="95"/>
      <c r="F56" s="14"/>
      <c r="G56" s="14"/>
      <c r="H56" s="14"/>
      <c r="I56" s="2"/>
      <c r="J56" s="2"/>
      <c r="ALU56"/>
      <c r="ALV56"/>
      <c r="ALW56"/>
      <c r="ALX56"/>
      <c r="ALY56"/>
      <c r="ALZ56"/>
      <c r="AMA56"/>
      <c r="AMB56"/>
    </row>
    <row r="57" spans="2:1016" ht="18.75">
      <c r="B57" s="18"/>
      <c r="C57" s="18"/>
      <c r="D57" s="37"/>
      <c r="E57" s="14"/>
      <c r="F57" s="14"/>
      <c r="G57" s="14"/>
      <c r="H57" s="14"/>
      <c r="I57" s="2"/>
      <c r="J57" s="2"/>
      <c r="ALU57"/>
      <c r="ALV57"/>
      <c r="ALW57"/>
      <c r="ALX57"/>
      <c r="ALY57"/>
      <c r="ALZ57"/>
      <c r="AMA57"/>
      <c r="AMB57"/>
    </row>
    <row r="58" spans="2:1016" ht="14.25" customHeight="1">
      <c r="E58" s="16"/>
      <c r="F58" s="14"/>
      <c r="G58" s="14"/>
      <c r="H58" s="14"/>
      <c r="I58" s="2"/>
      <c r="J58" s="2"/>
      <c r="ALU58"/>
      <c r="ALV58"/>
      <c r="ALW58"/>
      <c r="ALX58"/>
      <c r="ALY58"/>
      <c r="ALZ58"/>
      <c r="AMA58"/>
      <c r="AMB58"/>
    </row>
    <row r="59" spans="2:1016" ht="14.25" customHeight="1">
      <c r="E59" s="16"/>
      <c r="F59" s="14"/>
      <c r="G59" s="14"/>
      <c r="H59" s="14"/>
      <c r="I59" s="2"/>
      <c r="J59" s="2"/>
      <c r="ALU59"/>
      <c r="ALV59"/>
      <c r="ALW59"/>
      <c r="ALX59"/>
      <c r="ALY59"/>
      <c r="ALZ59"/>
      <c r="AMA59"/>
      <c r="AMB59"/>
    </row>
    <row r="60" spans="2:1016" ht="14.25" customHeight="1">
      <c r="E60" s="16"/>
      <c r="F60" s="14"/>
      <c r="G60" s="14"/>
      <c r="H60" s="14"/>
      <c r="I60" s="2"/>
      <c r="J60" s="2"/>
      <c r="ALU60"/>
      <c r="ALV60"/>
      <c r="ALW60"/>
      <c r="ALX60"/>
      <c r="ALY60"/>
      <c r="ALZ60"/>
      <c r="AMA60"/>
      <c r="AMB60"/>
    </row>
    <row r="61" spans="2:1016" ht="14.25" customHeight="1">
      <c r="E61" s="16"/>
      <c r="F61" s="14"/>
      <c r="G61" s="14"/>
      <c r="H61" s="15"/>
      <c r="I61" s="2"/>
      <c r="J61" s="2"/>
      <c r="ALU61"/>
      <c r="ALV61"/>
      <c r="ALW61"/>
      <c r="ALX61"/>
      <c r="ALY61"/>
      <c r="ALZ61"/>
      <c r="AMA61"/>
      <c r="AMB61"/>
    </row>
    <row r="62" spans="2:1016" ht="14.25" customHeight="1">
      <c r="E62" s="16"/>
      <c r="F62" s="14"/>
      <c r="G62" s="14"/>
      <c r="H62" s="15"/>
      <c r="I62" s="2"/>
      <c r="J62" s="2"/>
      <c r="ALU62"/>
      <c r="ALV62"/>
      <c r="ALW62"/>
      <c r="ALX62"/>
      <c r="ALY62"/>
      <c r="ALZ62"/>
      <c r="AMA62"/>
      <c r="AMB62"/>
    </row>
    <row r="63" spans="2:1016" ht="14.25" customHeight="1">
      <c r="E63" s="14"/>
      <c r="F63" s="14"/>
      <c r="G63" s="14"/>
      <c r="H63" s="15"/>
      <c r="I63" s="2"/>
      <c r="J63" s="2"/>
      <c r="ALU63"/>
      <c r="ALV63"/>
      <c r="ALW63"/>
      <c r="ALX63"/>
      <c r="ALY63"/>
      <c r="ALZ63"/>
      <c r="AMA63"/>
      <c r="AMB63"/>
    </row>
    <row r="64" spans="2:1016" ht="14.25" customHeight="1">
      <c r="E64" s="14"/>
      <c r="F64" s="14"/>
      <c r="G64" s="14"/>
      <c r="H64" s="14"/>
      <c r="I64" s="2"/>
      <c r="J64" s="2"/>
      <c r="ALU64"/>
      <c r="ALV64"/>
      <c r="ALW64"/>
      <c r="ALX64"/>
      <c r="ALY64"/>
      <c r="ALZ64"/>
      <c r="AMA64"/>
      <c r="AMB64"/>
    </row>
    <row r="65" spans="5:1016" ht="14.25" customHeight="1">
      <c r="E65" s="14"/>
      <c r="F65" s="14"/>
      <c r="G65" s="14"/>
      <c r="H65" s="14"/>
      <c r="I65" s="2"/>
      <c r="J65" s="2"/>
      <c r="ALU65"/>
      <c r="ALV65"/>
      <c r="ALW65"/>
      <c r="ALX65"/>
      <c r="ALY65"/>
      <c r="ALZ65"/>
      <c r="AMA65"/>
      <c r="AMB65"/>
    </row>
    <row r="66" spans="5:1016" ht="14.25" customHeight="1">
      <c r="E66" s="14"/>
      <c r="F66" s="14"/>
      <c r="G66" s="14"/>
      <c r="H66" s="2"/>
      <c r="I66" s="2"/>
      <c r="J66" s="2"/>
      <c r="ALU66"/>
      <c r="ALV66"/>
      <c r="ALW66"/>
      <c r="ALX66"/>
      <c r="ALY66"/>
      <c r="ALZ66"/>
      <c r="AMA66"/>
      <c r="AMB66"/>
    </row>
    <row r="67" spans="5:1016" ht="14.25" customHeight="1">
      <c r="E67" s="14"/>
      <c r="F67" s="14"/>
      <c r="G67" s="14"/>
      <c r="H67" s="2"/>
      <c r="I67" s="2"/>
      <c r="J67" s="2"/>
      <c r="ALU67"/>
      <c r="ALV67"/>
      <c r="ALW67"/>
      <c r="ALX67"/>
      <c r="ALY67"/>
      <c r="ALZ67"/>
      <c r="AMA67"/>
      <c r="AMB67"/>
    </row>
    <row r="68" spans="5:1016" ht="14.25" customHeight="1">
      <c r="E68" s="14"/>
      <c r="F68" s="14"/>
      <c r="G68" s="14"/>
      <c r="H68" s="2"/>
      <c r="I68" s="2"/>
      <c r="J68" s="2"/>
      <c r="ALU68"/>
      <c r="ALV68"/>
      <c r="ALW68"/>
      <c r="ALX68"/>
      <c r="ALY68"/>
      <c r="ALZ68"/>
      <c r="AMA68"/>
      <c r="AMB68"/>
    </row>
    <row r="69" spans="5:1016" ht="14.25" customHeight="1">
      <c r="E69" s="14"/>
      <c r="F69" s="14"/>
      <c r="G69" s="14"/>
      <c r="H69" s="14"/>
      <c r="I69" s="2"/>
      <c r="J69" s="2"/>
      <c r="ALU69"/>
      <c r="ALV69"/>
      <c r="ALW69"/>
      <c r="ALX69"/>
      <c r="ALY69"/>
      <c r="ALZ69"/>
      <c r="AMA69"/>
      <c r="AMB69"/>
    </row>
    <row r="70" spans="5:1016" ht="14.25" customHeight="1">
      <c r="E70" s="14"/>
      <c r="F70" s="14"/>
      <c r="G70" s="14"/>
      <c r="H70" s="14"/>
      <c r="I70" s="2"/>
      <c r="J70" s="2"/>
      <c r="ALU70"/>
      <c r="ALV70"/>
      <c r="ALW70"/>
      <c r="ALX70"/>
      <c r="ALY70"/>
      <c r="ALZ70"/>
      <c r="AMA70"/>
      <c r="AMB70"/>
    </row>
    <row r="71" spans="5:1016" ht="14.25" customHeight="1">
      <c r="E71" s="14"/>
      <c r="F71" s="14"/>
      <c r="G71" s="14"/>
      <c r="H71" s="2"/>
      <c r="I71" s="2"/>
      <c r="J71" s="2"/>
      <c r="ALU71"/>
      <c r="ALV71"/>
      <c r="ALW71"/>
      <c r="ALX71"/>
      <c r="ALY71"/>
      <c r="ALZ71"/>
      <c r="AMA71"/>
      <c r="AMB71"/>
    </row>
    <row r="72" spans="5:1016" ht="14.25" customHeight="1">
      <c r="E72" s="14"/>
      <c r="F72" s="14"/>
      <c r="G72" s="14"/>
      <c r="H72" s="14"/>
      <c r="I72" s="2"/>
      <c r="J72" s="2"/>
      <c r="ALU72"/>
      <c r="ALV72"/>
      <c r="ALW72"/>
      <c r="ALX72"/>
      <c r="ALY72"/>
      <c r="ALZ72"/>
      <c r="AMA72"/>
      <c r="AMB72"/>
    </row>
    <row r="73" spans="5:1016" ht="14.25" customHeight="1">
      <c r="E73" s="14"/>
      <c r="F73" s="14"/>
      <c r="G73" s="14"/>
      <c r="H73" s="14"/>
      <c r="I73" s="2"/>
      <c r="J73" s="2"/>
      <c r="ALU73"/>
      <c r="ALV73"/>
      <c r="ALW73"/>
      <c r="ALX73"/>
      <c r="ALY73"/>
      <c r="ALZ73"/>
      <c r="AMA73"/>
      <c r="AMB73"/>
    </row>
    <row r="74" spans="5:1016" ht="14.25" customHeight="1">
      <c r="E74" s="14"/>
      <c r="F74" s="14"/>
      <c r="G74" s="14"/>
      <c r="H74" s="2"/>
      <c r="I74" s="2"/>
      <c r="J74" s="2"/>
      <c r="ALU74"/>
      <c r="ALV74"/>
      <c r="ALW74"/>
      <c r="ALX74"/>
      <c r="ALY74"/>
      <c r="ALZ74"/>
      <c r="AMA74"/>
      <c r="AMB74"/>
    </row>
    <row r="75" spans="5:1016" ht="14.25" customHeight="1">
      <c r="E75" s="14"/>
      <c r="F75" s="14"/>
      <c r="G75" s="14"/>
      <c r="H75" s="14"/>
      <c r="I75" s="2"/>
      <c r="J75" s="2"/>
      <c r="ALU75"/>
      <c r="ALV75"/>
      <c r="ALW75"/>
      <c r="ALX75"/>
      <c r="ALY75"/>
      <c r="ALZ75"/>
      <c r="AMA75"/>
      <c r="AMB75"/>
    </row>
    <row r="76" spans="5:1016" ht="14.25" customHeight="1">
      <c r="E76" s="14"/>
      <c r="F76" s="14"/>
      <c r="G76" s="14"/>
      <c r="H76" s="14"/>
      <c r="I76" s="2"/>
      <c r="J76" s="2"/>
      <c r="ALU76"/>
      <c r="ALV76"/>
      <c r="ALW76"/>
      <c r="ALX76"/>
      <c r="ALY76"/>
      <c r="ALZ76"/>
      <c r="AMA76"/>
      <c r="AMB76"/>
    </row>
    <row r="77" spans="5:1016" ht="14.25" customHeight="1">
      <c r="E77" s="14"/>
      <c r="F77" s="14"/>
      <c r="G77" s="14"/>
      <c r="H77" s="2"/>
      <c r="I77" s="2"/>
      <c r="J77" s="2"/>
      <c r="ALU77"/>
      <c r="ALV77"/>
      <c r="ALW77"/>
      <c r="ALX77"/>
      <c r="ALY77"/>
      <c r="ALZ77"/>
      <c r="AMA77"/>
      <c r="AMB77"/>
    </row>
    <row r="78" spans="5:1016" ht="14.25" customHeight="1">
      <c r="E78" s="14"/>
      <c r="F78" s="14"/>
      <c r="G78" s="14"/>
      <c r="H78" s="14"/>
      <c r="I78" s="2"/>
      <c r="J78" s="2"/>
      <c r="ALU78"/>
      <c r="ALV78"/>
      <c r="ALW78"/>
      <c r="ALX78"/>
      <c r="ALY78"/>
      <c r="ALZ78"/>
      <c r="AMA78"/>
      <c r="AMB78"/>
    </row>
    <row r="79" spans="5:1016" ht="14.25" customHeight="1">
      <c r="E79" s="14"/>
      <c r="F79" s="14"/>
      <c r="G79" s="14"/>
      <c r="H79" s="14"/>
      <c r="I79" s="2"/>
      <c r="J79" s="2"/>
      <c r="ALU79"/>
      <c r="ALV79"/>
      <c r="ALW79"/>
      <c r="ALX79"/>
      <c r="ALY79"/>
      <c r="ALZ79"/>
      <c r="AMA79"/>
      <c r="AMB79"/>
    </row>
    <row r="80" spans="5:1016" ht="14.25" customHeight="1">
      <c r="E80" s="14"/>
      <c r="F80" s="14"/>
      <c r="G80" s="14"/>
      <c r="H80" s="2"/>
      <c r="I80" s="2"/>
      <c r="J80" s="2"/>
      <c r="ALU80"/>
      <c r="ALV80"/>
      <c r="ALW80"/>
      <c r="ALX80"/>
      <c r="ALY80"/>
      <c r="ALZ80"/>
      <c r="AMA80"/>
      <c r="AMB80"/>
    </row>
    <row r="81" spans="5:1016" ht="14.25" customHeight="1">
      <c r="E81" s="14"/>
      <c r="F81" s="14"/>
      <c r="G81" s="14"/>
      <c r="H81" s="14"/>
      <c r="I81" s="2"/>
      <c r="J81" s="2"/>
      <c r="ALU81"/>
      <c r="ALV81"/>
      <c r="ALW81"/>
      <c r="ALX81"/>
      <c r="ALY81"/>
      <c r="ALZ81"/>
      <c r="AMA81"/>
      <c r="AMB81"/>
    </row>
    <row r="82" spans="5:1016" ht="14.25" customHeight="1">
      <c r="E82" s="14"/>
      <c r="F82" s="14"/>
      <c r="G82" s="14"/>
      <c r="H82" s="14"/>
      <c r="I82" s="2"/>
      <c r="J82" s="2"/>
      <c r="ALU82"/>
      <c r="ALV82"/>
      <c r="ALW82"/>
      <c r="ALX82"/>
      <c r="ALY82"/>
      <c r="ALZ82"/>
      <c r="AMA82"/>
      <c r="AMB82"/>
    </row>
    <row r="83" spans="5:1016" ht="14.25" customHeight="1">
      <c r="E83" s="14"/>
      <c r="F83" s="14"/>
      <c r="G83" s="14"/>
      <c r="H83" s="2"/>
      <c r="I83" s="2"/>
      <c r="J83" s="2"/>
      <c r="ALU83"/>
      <c r="ALV83"/>
      <c r="ALW83"/>
      <c r="ALX83"/>
      <c r="ALY83"/>
      <c r="ALZ83"/>
      <c r="AMA83"/>
      <c r="AMB83"/>
    </row>
    <row r="84" spans="5:1016" ht="14.25" customHeight="1">
      <c r="E84" s="14"/>
      <c r="F84" s="14"/>
      <c r="G84" s="14"/>
      <c r="H84" s="14"/>
      <c r="I84" s="2"/>
      <c r="J84" s="2"/>
      <c r="ALU84"/>
      <c r="ALV84"/>
      <c r="ALW84"/>
      <c r="ALX84"/>
      <c r="ALY84"/>
      <c r="ALZ84"/>
      <c r="AMA84"/>
      <c r="AMB84"/>
    </row>
    <row r="85" spans="5:1016" ht="14.25" customHeight="1">
      <c r="E85" s="14"/>
      <c r="F85" s="14"/>
      <c r="G85" s="14"/>
      <c r="H85" s="14"/>
      <c r="I85" s="2"/>
      <c r="J85" s="2"/>
      <c r="ALU85"/>
      <c r="ALV85"/>
      <c r="ALW85"/>
      <c r="ALX85"/>
      <c r="ALY85"/>
      <c r="ALZ85"/>
      <c r="AMA85"/>
      <c r="AMB85"/>
    </row>
    <row r="86" spans="5:1016" ht="14.25" customHeight="1">
      <c r="E86" s="14"/>
      <c r="F86" s="14"/>
      <c r="G86" s="14"/>
      <c r="H86" s="2"/>
      <c r="I86" s="2"/>
      <c r="J86" s="2"/>
      <c r="ALU86"/>
      <c r="ALV86"/>
      <c r="ALW86"/>
      <c r="ALX86"/>
      <c r="ALY86"/>
      <c r="ALZ86"/>
      <c r="AMA86"/>
      <c r="AMB86"/>
    </row>
    <row r="87" spans="5:1016" ht="14.25" customHeight="1">
      <c r="E87" s="14"/>
      <c r="F87" s="14"/>
      <c r="G87" s="14"/>
      <c r="H87" s="14"/>
      <c r="I87" s="2"/>
      <c r="J87" s="2"/>
      <c r="ALU87"/>
      <c r="ALV87"/>
      <c r="ALW87"/>
      <c r="ALX87"/>
      <c r="ALY87"/>
      <c r="ALZ87"/>
      <c r="AMA87"/>
      <c r="AMB87"/>
    </row>
    <row r="88" spans="5:1016" ht="14.25" customHeight="1">
      <c r="E88" s="14"/>
      <c r="F88" s="14"/>
      <c r="G88" s="14"/>
      <c r="H88" s="14"/>
      <c r="I88" s="2"/>
      <c r="J88" s="2"/>
      <c r="ALU88"/>
      <c r="ALV88"/>
      <c r="ALW88"/>
      <c r="ALX88"/>
      <c r="ALY88"/>
      <c r="ALZ88"/>
      <c r="AMA88"/>
      <c r="AMB88"/>
    </row>
    <row r="89" spans="5:1016">
      <c r="E89" s="2"/>
      <c r="F89" s="2"/>
      <c r="G89" s="2"/>
      <c r="H89" s="2"/>
      <c r="I89" s="2"/>
      <c r="J89" s="2"/>
      <c r="ALU89"/>
      <c r="ALV89"/>
      <c r="ALW89"/>
      <c r="ALX89"/>
      <c r="ALY89"/>
      <c r="ALZ89"/>
      <c r="AMA89"/>
      <c r="AMB89"/>
    </row>
    <row r="90" spans="5:1016">
      <c r="E90" s="2"/>
      <c r="F90" s="2"/>
      <c r="G90" s="2"/>
      <c r="H90" s="2"/>
      <c r="I90" s="2"/>
      <c r="J90" s="2"/>
      <c r="ALU90"/>
      <c r="ALV90"/>
      <c r="ALW90"/>
      <c r="ALX90"/>
      <c r="ALY90"/>
      <c r="ALZ90"/>
      <c r="AMA90"/>
      <c r="AMB90"/>
    </row>
    <row r="91" spans="5:1016">
      <c r="E91" s="2"/>
      <c r="F91" s="2"/>
      <c r="G91" s="2"/>
      <c r="H91" s="2"/>
      <c r="I91" s="2"/>
      <c r="J91" s="2"/>
      <c r="ALU91"/>
      <c r="ALV91"/>
      <c r="ALW91"/>
      <c r="ALX91"/>
      <c r="ALY91"/>
      <c r="ALZ91"/>
      <c r="AMA91"/>
      <c r="AMB91"/>
    </row>
    <row r="92" spans="5:1016" ht="15" customHeight="1">
      <c r="L92" s="10"/>
      <c r="M92" s="13"/>
      <c r="N92" s="13"/>
    </row>
    <row r="93" spans="5:1016" ht="15" customHeight="1">
      <c r="L93" s="10"/>
      <c r="M93" s="13"/>
      <c r="N93" s="13"/>
    </row>
    <row r="94" spans="5:1016" ht="15" customHeight="1">
      <c r="L94" s="10"/>
      <c r="M94" s="13"/>
      <c r="N94" s="13"/>
    </row>
    <row r="95" spans="5:1016" ht="15" customHeight="1">
      <c r="L95" s="10"/>
      <c r="M95" s="13"/>
      <c r="N95" s="13"/>
    </row>
    <row r="96" spans="5:1016" ht="15" customHeight="1">
      <c r="L96" s="10"/>
      <c r="M96" s="13"/>
      <c r="N96" s="13"/>
    </row>
    <row r="97" spans="5:1016" ht="15" customHeight="1">
      <c r="E97" s="19"/>
      <c r="F97" s="19"/>
      <c r="G97" s="19"/>
      <c r="H97" s="19"/>
      <c r="I97" s="19"/>
      <c r="J97" s="19"/>
      <c r="K97" s="19"/>
      <c r="L97" s="11"/>
      <c r="M97" s="12"/>
      <c r="N97" s="12"/>
    </row>
    <row r="98" spans="5:1016" ht="15" customHeight="1">
      <c r="E98" s="18"/>
      <c r="F98" s="18"/>
      <c r="G98" s="18"/>
      <c r="H98" s="18"/>
      <c r="I98" s="18"/>
      <c r="J98" s="18"/>
      <c r="K98" s="18"/>
      <c r="L98" s="11"/>
      <c r="M98" s="12"/>
      <c r="N98" s="12"/>
    </row>
    <row r="99" spans="5:1016" ht="15.95" customHeight="1">
      <c r="E99" s="18"/>
      <c r="F99" s="18"/>
      <c r="G99" s="18"/>
      <c r="H99" s="18"/>
      <c r="I99" s="18"/>
      <c r="J99" s="18"/>
      <c r="K99" s="18"/>
    </row>
    <row r="107" spans="5:1016">
      <c r="ALY107"/>
      <c r="ALZ107"/>
      <c r="AMA107"/>
      <c r="AMB107"/>
    </row>
    <row r="108" spans="5:1016">
      <c r="ALY108"/>
      <c r="ALZ108"/>
      <c r="AMA108"/>
      <c r="AMB108"/>
    </row>
    <row r="109" spans="5:1016">
      <c r="ALY109"/>
      <c r="ALZ109"/>
      <c r="AMA109"/>
      <c r="AMB109"/>
    </row>
    <row r="110" spans="5:1016">
      <c r="ALY110"/>
      <c r="ALZ110"/>
      <c r="AMA110"/>
      <c r="AMB110"/>
    </row>
    <row r="111" spans="5:1016">
      <c r="ALY111"/>
      <c r="ALZ111"/>
      <c r="AMA111"/>
      <c r="AMB111"/>
    </row>
    <row r="112" spans="5:1016">
      <c r="ALY112"/>
      <c r="ALZ112"/>
      <c r="AMA112"/>
      <c r="AMB112"/>
    </row>
    <row r="113" spans="1013:1016">
      <c r="ALY113"/>
      <c r="ALZ113"/>
      <c r="AMA113"/>
      <c r="AMB113"/>
    </row>
    <row r="114" spans="1013:1016">
      <c r="ALY114"/>
      <c r="ALZ114"/>
      <c r="AMA114"/>
      <c r="AMB114"/>
    </row>
    <row r="115" spans="1013:1016">
      <c r="ALY115"/>
      <c r="ALZ115"/>
      <c r="AMA115"/>
      <c r="AMB115"/>
    </row>
    <row r="116" spans="1013:1016">
      <c r="ALY116"/>
      <c r="ALZ116"/>
      <c r="AMA116"/>
      <c r="AMB116"/>
    </row>
    <row r="117" spans="1013:1016">
      <c r="ALY117"/>
      <c r="ALZ117"/>
      <c r="AMA117"/>
      <c r="AMB117"/>
    </row>
    <row r="118" spans="1013:1016">
      <c r="ALY118"/>
      <c r="ALZ118"/>
      <c r="AMA118"/>
      <c r="AMB118"/>
    </row>
    <row r="119" spans="1013:1016">
      <c r="ALY119"/>
      <c r="ALZ119"/>
      <c r="AMA119"/>
      <c r="AMB119"/>
    </row>
    <row r="120" spans="1013:1016">
      <c r="ALY120"/>
      <c r="ALZ120"/>
      <c r="AMA120"/>
      <c r="AMB120"/>
    </row>
    <row r="121" spans="1013:1016">
      <c r="ALY121"/>
      <c r="ALZ121"/>
      <c r="AMA121"/>
      <c r="AMB121"/>
    </row>
    <row r="122" spans="1013:1016">
      <c r="ALY122"/>
      <c r="ALZ122"/>
      <c r="AMA122"/>
      <c r="AMB122"/>
    </row>
    <row r="123" spans="1013:1016">
      <c r="ALY123"/>
      <c r="ALZ123"/>
      <c r="AMA123"/>
      <c r="AMB123"/>
    </row>
    <row r="124" spans="1013:1016">
      <c r="ALY124"/>
      <c r="ALZ124"/>
      <c r="AMA124"/>
      <c r="AMB124"/>
    </row>
    <row r="125" spans="1013:1016">
      <c r="ALY125"/>
      <c r="ALZ125"/>
      <c r="AMA125"/>
      <c r="AMB125"/>
    </row>
    <row r="126" spans="1013:1016">
      <c r="ALY126"/>
      <c r="ALZ126"/>
      <c r="AMA126"/>
      <c r="AMB126"/>
    </row>
    <row r="127" spans="1013:1016">
      <c r="ALY127"/>
      <c r="ALZ127"/>
      <c r="AMA127"/>
      <c r="AMB127"/>
    </row>
    <row r="128" spans="1013:1016">
      <c r="ALY128"/>
      <c r="ALZ128"/>
      <c r="AMA128"/>
      <c r="AMB128"/>
    </row>
    <row r="129" spans="1013:1016">
      <c r="ALY129"/>
      <c r="ALZ129"/>
      <c r="AMA129"/>
      <c r="AMB129"/>
    </row>
    <row r="130" spans="1013:1016">
      <c r="ALY130"/>
      <c r="ALZ130"/>
      <c r="AMA130"/>
      <c r="AMB130"/>
    </row>
    <row r="131" spans="1013:1016">
      <c r="ALY131"/>
      <c r="ALZ131"/>
      <c r="AMA131"/>
      <c r="AMB131"/>
    </row>
    <row r="132" spans="1013:1016">
      <c r="ALY132"/>
      <c r="ALZ132"/>
      <c r="AMA132"/>
      <c r="AMB132"/>
    </row>
  </sheetData>
  <mergeCells count="47">
    <mergeCell ref="E27:E28"/>
    <mergeCell ref="E29:E30"/>
    <mergeCell ref="E31:E32"/>
    <mergeCell ref="E49:E50"/>
    <mergeCell ref="B49:B50"/>
    <mergeCell ref="C49:C50"/>
    <mergeCell ref="D49:D50"/>
    <mergeCell ref="E43:E44"/>
    <mergeCell ref="B33:B34"/>
    <mergeCell ref="B35:B36"/>
    <mergeCell ref="B45:B46"/>
    <mergeCell ref="E45:E46"/>
    <mergeCell ref="B27:B28"/>
    <mergeCell ref="B29:B30"/>
    <mergeCell ref="B31:B32"/>
    <mergeCell ref="B43:B44"/>
    <mergeCell ref="E33:E34"/>
    <mergeCell ref="E35:E36"/>
    <mergeCell ref="E37:E38"/>
    <mergeCell ref="E39:E40"/>
    <mergeCell ref="E41:E42"/>
    <mergeCell ref="B25:B26"/>
    <mergeCell ref="B2:E2"/>
    <mergeCell ref="B4:D4"/>
    <mergeCell ref="B6:E6"/>
    <mergeCell ref="B7:C7"/>
    <mergeCell ref="E23:E24"/>
    <mergeCell ref="E25:E26"/>
    <mergeCell ref="B5:E5"/>
    <mergeCell ref="E19:E20"/>
    <mergeCell ref="E21:E22"/>
    <mergeCell ref="B47:B48"/>
    <mergeCell ref="E47:E48"/>
    <mergeCell ref="B8:C8"/>
    <mergeCell ref="B55:E55"/>
    <mergeCell ref="B56:E56"/>
    <mergeCell ref="B15:B16"/>
    <mergeCell ref="E11:E14"/>
    <mergeCell ref="E15:E16"/>
    <mergeCell ref="B17:B18"/>
    <mergeCell ref="E17:E18"/>
    <mergeCell ref="B19:B20"/>
    <mergeCell ref="B21:B22"/>
    <mergeCell ref="B37:B38"/>
    <mergeCell ref="B39:B40"/>
    <mergeCell ref="B41:B42"/>
    <mergeCell ref="B23:B24"/>
  </mergeCells>
  <printOptions horizontalCentered="1" verticalCentered="1"/>
  <pageMargins left="0" right="0" top="1.9685039370078741" bottom="1.5748031496062993" header="0" footer="0"/>
  <pageSetup paperSize="9" scale="41" orientation="portrait" r:id="rId1"/>
  <headerFooter>
    <oddHeader>&amp;C&amp;G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3363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Crono</vt:lpstr>
      <vt:lpstr>Crono (2)</vt:lpstr>
      <vt:lpstr>Crono!Area_de_impressao</vt:lpstr>
      <vt:lpstr>'Crono (2)'!Area_de_impressao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pmeti</cp:lastModifiedBy>
  <cp:revision>342</cp:revision>
  <cp:lastPrinted>2025-07-17T14:03:00Z</cp:lastPrinted>
  <dcterms:created xsi:type="dcterms:W3CDTF">2021-08-12T15:44:53Z</dcterms:created>
  <dcterms:modified xsi:type="dcterms:W3CDTF">2025-10-31T19:51:24Z</dcterms:modified>
  <dc:language>pt-BR</dc:language>
</cp:coreProperties>
</file>